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governoit.sharepoint.com/sites/UBRRAC-Documentale/Documenti condivisi/Servizio 1/02-Atti di Bilancio/CONTI FINANZIARI/RENDICONTO 2024/stampa ufficiale/pubblicazioni/redazione trasparenza/open data/"/>
    </mc:Choice>
  </mc:AlternateContent>
  <xr:revisionPtr revIDLastSave="698" documentId="13_ncr:1_{7C7E910B-5378-47FF-9296-14AB22B9D197}" xr6:coauthVersionLast="47" xr6:coauthVersionMax="47" xr10:uidLastSave="{21A1F9EF-E225-438B-93F9-BAFCD7767915}"/>
  <bookViews>
    <workbookView xWindow="-120" yWindow="-120" windowWidth="29040" windowHeight="15720" tabRatio="934" xr2:uid="{00000000-000D-0000-FFFF-FFFF00000000}"/>
  </bookViews>
  <sheets>
    <sheet name="Entrata" sheetId="88" r:id="rId1"/>
  </sheets>
  <definedNames>
    <definedName name="_xlnm._FilterDatabase" localSheetId="0" hidden="1">Entrata!$A$7:$L$198</definedName>
    <definedName name="_xlnm.Print_Area" localSheetId="0">Entrata!$A$1:$I$198</definedName>
    <definedName name="_xlnm.Print_Titles" localSheetId="0">Entrata!$1:$4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8" i="88" l="1"/>
  <c r="I197" i="88" s="1"/>
  <c r="I196" i="88" s="1"/>
  <c r="I177" i="88"/>
  <c r="I178" i="88"/>
  <c r="I179" i="88"/>
  <c r="I180" i="88"/>
  <c r="I181" i="88"/>
  <c r="I182" i="88"/>
  <c r="I183" i="88"/>
  <c r="I184" i="88"/>
  <c r="I185" i="88"/>
  <c r="I186" i="88"/>
  <c r="I187" i="88"/>
  <c r="I188" i="88"/>
  <c r="I189" i="88"/>
  <c r="I190" i="88"/>
  <c r="I191" i="88"/>
  <c r="I192" i="88"/>
  <c r="I193" i="88"/>
  <c r="I194" i="88"/>
  <c r="I195" i="88"/>
  <c r="I176" i="88"/>
  <c r="H197" i="88"/>
  <c r="H196" i="88" s="1"/>
  <c r="H175" i="88"/>
  <c r="H174" i="88" s="1"/>
  <c r="G197" i="88"/>
  <c r="G196" i="88" s="1"/>
  <c r="G175" i="88"/>
  <c r="G174" i="88" s="1"/>
  <c r="I173" i="88"/>
  <c r="I172" i="88"/>
  <c r="G171" i="88"/>
  <c r="G170" i="88" s="1"/>
  <c r="H171" i="88"/>
  <c r="H170" i="88" s="1"/>
  <c r="I124" i="88"/>
  <c r="I125" i="88"/>
  <c r="I126" i="88"/>
  <c r="I127" i="88"/>
  <c r="I128" i="88"/>
  <c r="I129" i="88"/>
  <c r="I130" i="88"/>
  <c r="I131" i="88"/>
  <c r="I132" i="88"/>
  <c r="I133" i="88"/>
  <c r="I134" i="88"/>
  <c r="I135" i="88"/>
  <c r="I136" i="88"/>
  <c r="I137" i="88"/>
  <c r="I138" i="88"/>
  <c r="I139" i="88"/>
  <c r="I140" i="88"/>
  <c r="I141" i="88"/>
  <c r="I142" i="88"/>
  <c r="I143" i="88"/>
  <c r="I144" i="88"/>
  <c r="I145" i="88"/>
  <c r="I146" i="88"/>
  <c r="I147" i="88"/>
  <c r="I148" i="88"/>
  <c r="I149" i="88"/>
  <c r="I150" i="88"/>
  <c r="I151" i="88"/>
  <c r="I152" i="88"/>
  <c r="I153" i="88"/>
  <c r="I154" i="88"/>
  <c r="I155" i="88"/>
  <c r="I156" i="88"/>
  <c r="I157" i="88"/>
  <c r="I158" i="88"/>
  <c r="I159" i="88"/>
  <c r="I160" i="88"/>
  <c r="I161" i="88"/>
  <c r="I162" i="88"/>
  <c r="I163" i="88"/>
  <c r="I164" i="88"/>
  <c r="I165" i="88"/>
  <c r="I166" i="88"/>
  <c r="I167" i="88"/>
  <c r="I168" i="88"/>
  <c r="I169" i="88"/>
  <c r="I123" i="88"/>
  <c r="E122" i="88"/>
  <c r="G122" i="88"/>
  <c r="H122" i="88"/>
  <c r="I9" i="88"/>
  <c r="I10" i="88"/>
  <c r="I11" i="88"/>
  <c r="I12" i="88"/>
  <c r="I13" i="88"/>
  <c r="I14" i="88"/>
  <c r="I15" i="88"/>
  <c r="I16" i="88"/>
  <c r="I17" i="88"/>
  <c r="I18" i="88"/>
  <c r="I19" i="88"/>
  <c r="I20" i="88"/>
  <c r="I21" i="88"/>
  <c r="I22" i="88"/>
  <c r="I23" i="88"/>
  <c r="I24" i="88"/>
  <c r="I25" i="88"/>
  <c r="I26" i="88"/>
  <c r="I27" i="88"/>
  <c r="I28" i="88"/>
  <c r="I29" i="88"/>
  <c r="I30" i="88"/>
  <c r="I31" i="88"/>
  <c r="I32" i="88"/>
  <c r="I33" i="88"/>
  <c r="I34" i="88"/>
  <c r="I35" i="88"/>
  <c r="I36" i="88"/>
  <c r="I37" i="88"/>
  <c r="I38" i="88"/>
  <c r="I39" i="88"/>
  <c r="I40" i="88"/>
  <c r="I41" i="88"/>
  <c r="I42" i="88"/>
  <c r="I43" i="88"/>
  <c r="I44" i="88"/>
  <c r="I45" i="88"/>
  <c r="I46" i="88"/>
  <c r="I47" i="88"/>
  <c r="I48" i="88"/>
  <c r="I49" i="88"/>
  <c r="I50" i="88"/>
  <c r="I51" i="88"/>
  <c r="I52" i="88"/>
  <c r="I53" i="88"/>
  <c r="I54" i="88"/>
  <c r="I55" i="88"/>
  <c r="I56" i="88"/>
  <c r="I57" i="88"/>
  <c r="I58" i="88"/>
  <c r="I59" i="88"/>
  <c r="I60" i="88"/>
  <c r="I61" i="88"/>
  <c r="I62" i="88"/>
  <c r="I63" i="88"/>
  <c r="I64" i="88"/>
  <c r="I65" i="88"/>
  <c r="I66" i="88"/>
  <c r="I67" i="88"/>
  <c r="I68" i="88"/>
  <c r="I69" i="88"/>
  <c r="I70" i="88"/>
  <c r="I71" i="88"/>
  <c r="I72" i="88"/>
  <c r="I73" i="88"/>
  <c r="I74" i="88"/>
  <c r="I75" i="88"/>
  <c r="I76" i="88"/>
  <c r="I77" i="88"/>
  <c r="I78" i="88"/>
  <c r="I79" i="88"/>
  <c r="I80" i="88"/>
  <c r="I81" i="88"/>
  <c r="I82" i="88"/>
  <c r="I83" i="88"/>
  <c r="I84" i="88"/>
  <c r="I85" i="88"/>
  <c r="I86" i="88"/>
  <c r="I87" i="88"/>
  <c r="I88" i="88"/>
  <c r="I89" i="88"/>
  <c r="I90" i="88"/>
  <c r="I91" i="88"/>
  <c r="I92" i="88"/>
  <c r="I93" i="88"/>
  <c r="I94" i="88"/>
  <c r="I95" i="88"/>
  <c r="I96" i="88"/>
  <c r="I97" i="88"/>
  <c r="I98" i="88"/>
  <c r="I99" i="88"/>
  <c r="I100" i="88"/>
  <c r="I101" i="88"/>
  <c r="I102" i="88"/>
  <c r="I103" i="88"/>
  <c r="I104" i="88"/>
  <c r="I105" i="88"/>
  <c r="I106" i="88"/>
  <c r="I107" i="88"/>
  <c r="I108" i="88"/>
  <c r="I109" i="88"/>
  <c r="I110" i="88"/>
  <c r="I111" i="88"/>
  <c r="I112" i="88"/>
  <c r="I113" i="88"/>
  <c r="I114" i="88"/>
  <c r="I115" i="88"/>
  <c r="I116" i="88"/>
  <c r="I117" i="88"/>
  <c r="I118" i="88"/>
  <c r="I119" i="88"/>
  <c r="I120" i="88"/>
  <c r="I121" i="88"/>
  <c r="I8" i="88"/>
  <c r="E7" i="88"/>
  <c r="G7" i="88"/>
  <c r="H7" i="88"/>
  <c r="G6" i="88" l="1"/>
  <c r="I175" i="88"/>
  <c r="I174" i="88" s="1"/>
  <c r="E6" i="88"/>
  <c r="I7" i="88"/>
  <c r="I122" i="88"/>
  <c r="H6" i="88"/>
  <c r="I171" i="88"/>
  <c r="G5" i="88" l="1"/>
  <c r="I6" i="88"/>
  <c r="H5" i="88"/>
  <c r="I170" i="88"/>
  <c r="I5" i="88" s="1"/>
  <c r="F168" i="88"/>
  <c r="D122" i="88" l="1"/>
  <c r="F169" i="88"/>
  <c r="F167" i="88"/>
  <c r="F104" i="88"/>
  <c r="D7" i="88" l="1"/>
  <c r="F121" i="88"/>
  <c r="F120" i="88" l="1"/>
  <c r="F119" i="88" l="1"/>
  <c r="F97" i="88" l="1"/>
  <c r="F109" i="88"/>
  <c r="F166" i="88" l="1"/>
  <c r="F165" i="88"/>
  <c r="F118" i="88"/>
  <c r="F117" i="88"/>
  <c r="F116" i="88"/>
  <c r="F111" i="88"/>
  <c r="F163" i="88"/>
  <c r="F164" i="88"/>
  <c r="F162" i="88"/>
  <c r="F161" i="88"/>
  <c r="F160" i="88"/>
  <c r="F159" i="88"/>
  <c r="F158" i="88"/>
  <c r="F157" i="88"/>
  <c r="F156" i="88"/>
  <c r="F155" i="88"/>
  <c r="F154" i="88"/>
  <c r="F153" i="88"/>
  <c r="F152" i="88"/>
  <c r="F151" i="88"/>
  <c r="F150" i="88"/>
  <c r="F149" i="88"/>
  <c r="F148" i="88"/>
  <c r="F147" i="88"/>
  <c r="F146" i="88"/>
  <c r="F145" i="88"/>
  <c r="F144" i="88"/>
  <c r="F143" i="88"/>
  <c r="F142" i="88"/>
  <c r="F141" i="88"/>
  <c r="F140" i="88"/>
  <c r="F139" i="88"/>
  <c r="F138" i="88"/>
  <c r="F137" i="88"/>
  <c r="F136" i="88"/>
  <c r="F135" i="88"/>
  <c r="F134" i="88"/>
  <c r="F133" i="88"/>
  <c r="F132" i="88"/>
  <c r="F131" i="88"/>
  <c r="F130" i="88"/>
  <c r="F129" i="88"/>
  <c r="F128" i="88"/>
  <c r="F127" i="88"/>
  <c r="F126" i="88"/>
  <c r="F125" i="88"/>
  <c r="F124" i="88"/>
  <c r="F123" i="88"/>
  <c r="F9" i="88"/>
  <c r="F10" i="88"/>
  <c r="F11" i="88"/>
  <c r="F12" i="88"/>
  <c r="F13" i="88"/>
  <c r="F14" i="88"/>
  <c r="F15" i="88"/>
  <c r="F16" i="88"/>
  <c r="F17" i="88"/>
  <c r="F18" i="88"/>
  <c r="F19" i="88"/>
  <c r="F20" i="88"/>
  <c r="F21" i="88"/>
  <c r="F22" i="88"/>
  <c r="F23" i="88"/>
  <c r="F24" i="88"/>
  <c r="F25" i="88"/>
  <c r="F26" i="88"/>
  <c r="F27" i="88"/>
  <c r="F28" i="88"/>
  <c r="F29" i="88"/>
  <c r="F30" i="88"/>
  <c r="F31" i="88"/>
  <c r="F32" i="88"/>
  <c r="F33" i="88"/>
  <c r="F34" i="88"/>
  <c r="F35" i="88"/>
  <c r="F36" i="88"/>
  <c r="F37" i="88"/>
  <c r="F38" i="88"/>
  <c r="F39" i="88"/>
  <c r="F40" i="88"/>
  <c r="F41" i="88"/>
  <c r="F42" i="88"/>
  <c r="F43" i="88"/>
  <c r="F44" i="88"/>
  <c r="F45" i="88"/>
  <c r="F46" i="88"/>
  <c r="F47" i="88"/>
  <c r="F48" i="88"/>
  <c r="F49" i="88"/>
  <c r="F50" i="88"/>
  <c r="F51" i="88"/>
  <c r="F52" i="88"/>
  <c r="F53" i="88"/>
  <c r="F54" i="88"/>
  <c r="F55" i="88"/>
  <c r="F56" i="88"/>
  <c r="F57" i="88"/>
  <c r="F58" i="88"/>
  <c r="F59" i="88"/>
  <c r="F60" i="88"/>
  <c r="F61" i="88"/>
  <c r="F62" i="88"/>
  <c r="F63" i="88"/>
  <c r="F64" i="88"/>
  <c r="F65" i="88"/>
  <c r="F66" i="88"/>
  <c r="F67" i="88"/>
  <c r="F68" i="88"/>
  <c r="F69" i="88"/>
  <c r="F70" i="88"/>
  <c r="F71" i="88"/>
  <c r="F72" i="88"/>
  <c r="F73" i="88"/>
  <c r="F74" i="88"/>
  <c r="F75" i="88"/>
  <c r="F76" i="88"/>
  <c r="F77" i="88"/>
  <c r="F78" i="88"/>
  <c r="F79" i="88"/>
  <c r="F80" i="88"/>
  <c r="F81" i="88"/>
  <c r="F82" i="88"/>
  <c r="F83" i="88"/>
  <c r="F84" i="88"/>
  <c r="F85" i="88"/>
  <c r="F86" i="88"/>
  <c r="F87" i="88"/>
  <c r="F88" i="88"/>
  <c r="F89" i="88"/>
  <c r="F90" i="88"/>
  <c r="F91" i="88"/>
  <c r="F92" i="88"/>
  <c r="F93" i="88"/>
  <c r="F94" i="88"/>
  <c r="F95" i="88"/>
  <c r="F96" i="88"/>
  <c r="F98" i="88"/>
  <c r="F99" i="88"/>
  <c r="F100" i="88"/>
  <c r="F101" i="88"/>
  <c r="F102" i="88"/>
  <c r="F103" i="88"/>
  <c r="F105" i="88"/>
  <c r="F106" i="88"/>
  <c r="F107" i="88"/>
  <c r="F108" i="88"/>
  <c r="F110" i="88"/>
  <c r="F112" i="88"/>
  <c r="F113" i="88"/>
  <c r="F114" i="88"/>
  <c r="F115" i="88"/>
  <c r="F8" i="88"/>
  <c r="E177" i="88"/>
  <c r="E175" i="88" s="1"/>
  <c r="F198" i="88"/>
  <c r="F197" i="88" s="1"/>
  <c r="F173" i="88"/>
  <c r="F172" i="88"/>
  <c r="D171" i="88"/>
  <c r="D170" i="88" s="1"/>
  <c r="D175" i="88"/>
  <c r="F175" i="88"/>
  <c r="D197" i="88"/>
  <c r="E197" i="88"/>
  <c r="E171" i="88"/>
  <c r="F122" i="88" l="1"/>
  <c r="E196" i="88"/>
  <c r="F196" i="88"/>
  <c r="E170" i="88"/>
  <c r="F7" i="88"/>
  <c r="F6" i="88" s="1"/>
  <c r="F174" i="88"/>
  <c r="E174" i="88"/>
  <c r="D174" i="88"/>
  <c r="D6" i="88"/>
  <c r="F171" i="88"/>
  <c r="D196" i="88"/>
  <c r="E5" i="88" l="1"/>
  <c r="F170" i="88"/>
  <c r="F5" i="88" s="1"/>
  <c r="D5" i="88"/>
</calcChain>
</file>

<file path=xl/sharedStrings.xml><?xml version="1.0" encoding="utf-8"?>
<sst xmlns="http://schemas.openxmlformats.org/spreadsheetml/2006/main" count="243" uniqueCount="238">
  <si>
    <t>ENTRATE</t>
  </si>
  <si>
    <t>AVANZO DI ESERCIZIO PRESUNTO</t>
  </si>
  <si>
    <t>PARTITE DI GIRO</t>
  </si>
  <si>
    <t>Capitoli</t>
  </si>
  <si>
    <t>Denominazione</t>
  </si>
  <si>
    <t xml:space="preserve">Stanziamento iniziale  2024 (competenza e cassa) </t>
  </si>
  <si>
    <t xml:space="preserve">Variazioni 2024                   (competenza e cassa) </t>
  </si>
  <si>
    <t>Stanziamento finale 2024 (competenza e cassa)</t>
  </si>
  <si>
    <t>Entrate 2024</t>
  </si>
  <si>
    <t>MEF</t>
  </si>
  <si>
    <t>PCM</t>
  </si>
  <si>
    <t>Accertate</t>
  </si>
  <si>
    <t>Riscosse</t>
  </si>
  <si>
    <t>Rimaste da riscuotere</t>
  </si>
  <si>
    <t>TITOLO I</t>
  </si>
  <si>
    <t>ENTRATE DERIVANTI DA TRASFERIMENTI STATO</t>
  </si>
  <si>
    <t>CATEGORIA 1</t>
  </si>
  <si>
    <t>ENTRATE CORRENTI</t>
  </si>
  <si>
    <t>SOMMA ASSEGNATA ALLA PRESIDENZA DEL CONSIGLIO DEI MINISTRI PER IL NUCLEO DELLE AZIONI CONCRETE DI MIGLIORAMENTO DELL'EFFICIENZA AMMINISTRATIVA "NUCLEO DELLA CONCRETEZZA"</t>
  </si>
  <si>
    <t>SOMME ASSEGNATE ALLA PRESIDENZA DEL CONSIGLIO DEI MINISTRI PER L'ACCORDO DI COLLABORAZIONE IN MATERIA RADIOTELEVISIVA FRA IL GOVERNO DELLA REPUBBLICA ITALIANA E SAN MARINO E PER LE ATTIVITA' CONNESSE ALLA DIFFUSIONE DI NOTIZIE ITALIANE CON I SERVIZI ESTERI</t>
  </si>
  <si>
    <t>FONDO OCCORRENTE PER GLI INTERVENTI DEL SERVIZIO CIVILE NAZIONALE</t>
  </si>
  <si>
    <t>SOMMA ASSEGNATA ALLA PRESIDENZA DEL CONSIGLIO DEI MINISTRI PER LA DELEGAZIONE DELLA PRESIDENZA ITALIANA DEL G20</t>
  </si>
  <si>
    <t>FONDO PER L'INCLUSIONE DELLE PERSONE SORDE E CON IPOACUSIA</t>
  </si>
  <si>
    <t>FONDO PER LA PREVENZIONE DELLA DIPENDENZA DA STUPEFACENTI</t>
  </si>
  <si>
    <t>SOMMA ASSEGNATA ALLA PRESIDENZA DEL CONSIGLIO DEI MINISTRI PER IL RILASCIO DELLA CARTA EUROPEA PER LA DISABILITA'</t>
  </si>
  <si>
    <t>SOMMA ASSEGNATA ALLA PRESIDENZA DEL CONSIGLIO DEI MINISTRI PER LA RETRIBUZIONE AI MEMBRI DEL NUCLEO OER LE POLITICHE DI COESIONE (NUPC)</t>
  </si>
  <si>
    <t>SOMME ASSEGNATE ALLA PRESIDENZA DEL CONSIGLIO DEI MINISTRI PER LE POLITICHE DI SOSTEGNO ALLA FAMIGLIA</t>
  </si>
  <si>
    <t>SOMME ASSEGNATE ALLA PRESIDENZA DEL CONSIGLIO DEI MINISTRI PER ONERI DERIVANTI DALLA CONCESSIONE DI CONTRIBUTI PER L'AMMORTAMENTO DEI MUTUI DIVERSI DA QUELLI ATTIVATI A SEGUITO DI CALAMITA' NATURALI TRASFERITI AL MINISTERO DELL'ECONOMIA E DELLE FINANZE</t>
  </si>
  <si>
    <t>SOMMA ASSEGNATA ALLA PRESIDENZA DEL CONSIGLIO DEI MINISTRI RELATIVA A QUOTA PARTE DELL'IMPORTO DELL'8 PER MILLE DEL GETTITO IRPEF DA UTILIZZARE DALLO STATO PER INTERVENTI STRAORDINARI PER FAME NEL MONDO, CALAMITA' NATURALI, ASSISTENZA AI RIFUGIATI E CONSERVAZIONE DI BENI CULTURALI E RISTRUTTURAZIONE, MIGLIORAMENTO, MESSA IN SICUREZZA, ADEGUAMENTO ANTISISMICO ED EFFICIENTAMENTO ENERGETICO DEGLI IMMOBILI DI PROPRIETA' PUBBLICA ADIBITI ALL'ISTRUZIONE SCOLASTICA</t>
  </si>
  <si>
    <t>SOMME ASSEGNATE ALLA PRESIDENZA DEL CONSIGLIO DEI MINISTRI PER LE POLITICHE DELLE PARI OPPORTUNITA'</t>
  </si>
  <si>
    <t>SOMME ASSEGNATE ALLA PRESIDENZA DEL CONSIGLIO DEI MINISTRI PER LE POLITICHE DELLO SPORT</t>
  </si>
  <si>
    <t>SOMME ASSEGNATE ALLA PRESIDENZA DEL CONSIGLIO DEI MINISTRI PER LE POLITICHE DI INCENTIVAZIONE E SOSTEGNO ALLA GIOVENTU'</t>
  </si>
  <si>
    <t>SOMME ASSEGNATE ALLA PRESIDENZA DEL CONSIGLIO DEI MINISTRI PER LA COSTITUZIONE DEL FONDO PER L'ATTUAZIONE DEL PIANO NAZIONALE PER LA RIQUALIFICAZIONE E RIGENERAZIONE DELLE AREE URBANE DEGRADATE</t>
  </si>
  <si>
    <t>SOMMA ASSEGNATA ALLA PRESIDENZA DEL CONSIGLIO DEI MINISTRI PER IL CONSIGLIO NAZIONALE DEI GIOVANI</t>
  </si>
  <si>
    <t>SOMMA ASSEGNATA ALLA PRESIDENZA DEL CONSIGLIO DEI MINISTRI</t>
  </si>
  <si>
    <t>SOMME ASSEGNATE ALLA PRESIDENZA DEL CONSIGLIO DEI MINISTRI PER L'ATTUAZIONE DELLE POLITICHE ANTIDROGA</t>
  </si>
  <si>
    <t>SOMMA ASSEGNATA ALLA PRESIDENZA DEL CONSIGLIO DEI MINISTRI PER IL FUNZIONAMENTO DELL'UNITA' PER LA VALUTAZIONE DELLA PERFORMANCE</t>
  </si>
  <si>
    <t>SPESE CONNESSE AGLI INTERVENTI DI TUTELA DELLE MINORANZE LINGUISTICHE STORICHE</t>
  </si>
  <si>
    <t>FONDO NAZIONALE PER LA TUTELA DELLE MINORANZE LINGUISTICHE</t>
  </si>
  <si>
    <t xml:space="preserve">SOMMA ASSEGNATA ALLA PRESIDENZA DEL CONSIGLIO DEI MINISTRI PER LA PROMOZIONE E LO SVOLGIMENTO DELLE CELEBRAZIONI A CARATTERE NAZIONALE </t>
  </si>
  <si>
    <t>SOMMA ASSEGNATA ALLA PRESIDENZA DEL CONSIGLIO DEI MINISTRI DESTINATA ALLE POLITICHE IN MATERIA DI ADOZIONI INTERNAZIONALI ED AL FUNZIONAMENTO DELLA COMMISSIONE PER LE ADOZIONI INTERNAZIONALI</t>
  </si>
  <si>
    <t>SOMMA DA ASSEGNARE AL CENTRO DI FORMAZIONE E STUDI - FORMEZ</t>
  </si>
  <si>
    <t>SOMMA DA ASSEGNARE ALLA SCUOLA NAZIONALE DELL'AMMINISTRAZIONE</t>
  </si>
  <si>
    <t>SOMMA DA ASSEGNARE PER IL FUNZIONAMENTO DELL'AGENZIA PER LA RAPPRESENTANZA NEGOZIALE DELLE PUBBLICHE AMMINISTRAZIONI</t>
  </si>
  <si>
    <t>SOMMA ASSEGNATA ALLA PRESIDENZA DEL CONSIGLIO DEI MINISTRI PER L'IMPLEMENTAZIONE DEL SISTEMA DI MONITORAGGIO FINANZIARIO DELLE GRANDI OPERE</t>
  </si>
  <si>
    <t>SOMMA ASSEGNATA ALLA PRESIDENZA DEL CONSIGLIO DEI MINISTRI PER LA VALORIZZAZIONE E LA PROMOZIONE DELLE AREE TERRITORIALI SVANTAGGIATE CONFINANTI CON LE REGIONI A STATUTO SPECIALE E LE PROVINCIE AUTONOME DI TRENTO E BOLZANO</t>
  </si>
  <si>
    <t xml:space="preserve">SOMMA ASSEGNATA ALLA PRESIDENZA DEL CONSIGLIO DEI MINISTRI QUALE QUOTA DEL 5 PER MILLE DELL'IMPOSTA SUL REDDITO DELLE PERSONE FISICHE PER LE ASSOCIAZIONI DILETTANTISTICHE RICONOSCIUTE DAL CONI AI FINI SPORTIVI </t>
  </si>
  <si>
    <t>SOMMA ASSEGNATA ALLA PRESIDENZA DEL CONSIGLIO DEI MINISTRI A SOSTEGNO DEL POTENZIAMENTO DEL MOVIMENTO SPORTIVO ITALIANO</t>
  </si>
  <si>
    <t>SOMMA ASSEGNATA ALLA PRESIDENZA DEL CONSIGLIO DEI MINISTRI PER IL CONTRIBUTO ALLA WORLD ANTI-DOPING AGENCY (WADA)</t>
  </si>
  <si>
    <t>N.I. 1430</t>
  </si>
  <si>
    <t>N.I. 835</t>
  </si>
  <si>
    <t>SOMMA ASSEGNATA ALLA PRESIDENZA DEL CONSIGLIO DEI MINISTRI PER IL FONDO NAZIONALE DI INTERVENTO ALLA DROGA</t>
  </si>
  <si>
    <t>SOMMA ASSEGNATA ALLA PRESIDENZA DEL CONSIGLIO DEI MINISTRI PER LA GESTIONE ED IMPLEMENTAZIONE DEL PORTALE NORMATTIVA E DEL PROGETTO X-LEGES</t>
  </si>
  <si>
    <t>SOMMA ASSEGNATA ALLA PRESIDENZA DEL CONSIGLIO DEI MINISTRI AL FINE DI PROMUOVERE LA CONOSCENZA DEGLI EVENTI DELLA PRIMA GUERRA MONDIALE IN FAVORE DELLE FUTURE GENERAZIONI</t>
  </si>
  <si>
    <t>FONDO PER IL SOSTEGNO DEL RUOLO DI CURA E DI ASSISTENZA DEL CAREGIVER FAMILIARE</t>
  </si>
  <si>
    <t>FONDO PER IL FUNZIONAMENTO DELL'OSSERVATORIO NAZIONALE SULLA CONDIZIONE DELLE PERSONE CON DISABILITA'</t>
  </si>
  <si>
    <t>SOMMA ASSEGNATA ALL'UFFICIO DELL'AUTORITA' GARANTE PER L'INFANZIA E L'ADOLESCENZA</t>
  </si>
  <si>
    <t>SOMMA ASSEGNATA ALLA PRESIDENZA DEL CONSIGLIO DEI MINISTRI PER L'ATTUAZIONE DEGLI OBIETTIVI DELL'AGENDA DIGITALE ITALIANA</t>
  </si>
  <si>
    <t>SOMMA ASSEGNATA ALLA PRESIDENZA DEL CONSIGLIO DEI MINISTRI PER LA LOTTA ALL'EMARGINAZIONE SOCIALE ATTRAVERSO LO SPORT</t>
  </si>
  <si>
    <t>FONDO PER INTERVENTI A FAVORE DELLE SOCIETA' SPORTIVE DILETTANTISTICHE</t>
  </si>
  <si>
    <t>SOMMA ASSEGNATA ALLA PRESIDENZA DEL CONSIGLIO DEI MINISTRI PER LE ASSUNZIONI NECESSARIE A FRONTEGGIARE L'EMERGENZA MIGRATORIA CON PARTICOLARE RIFERIMENTO ALLA REGIONE CALABRIA</t>
  </si>
  <si>
    <t>SOMMA ASSEGNATA ALLA PRESIDENZA DEL CONSIGLIO DEI MINISTRI PER MILAN CENTER FOR FOOD LAW AND POLICY</t>
  </si>
  <si>
    <t>N.I. 1431</t>
  </si>
  <si>
    <t>N.I. 848</t>
  </si>
  <si>
    <t>SOMMA ASSEGNATA ALLA PRESIDENZA DEL CONSIGLIO DEI MINISTRI PER IL FONDO UNICO PER L'INCLUSIONE DELLE PERSONE CON DISABILITA'</t>
  </si>
  <si>
    <t>SPESE PER IL SUPPORTO FUNZIONALE ED ORGANIZZATIVO DELLE ATTIVITA' DEL COMMISSARIO STRAORDINARIO PER L'ATTUAZIONE DELL'AGENDA DIGITALE</t>
  </si>
  <si>
    <t>SOMMA ASSEGNATA AL DIPARTIMENTO DELLA PROTEZIONE CIVILE</t>
  </si>
  <si>
    <t>SOMMA ASSEGNATA ALLA PRESIDENZA DEL CONSIGLIO DEI MINISTRI PER LA STRUTTURA DI MISSIONE, DENOMINATA INVESTITALIA, PER IL COORDINAMENTO DELLE POLITICHE DI GOVERNO E DELL'INDIRIZZO POLITICO E AMMINISTRATIVO IN MATERIA DI INVESTIMENTI PUBBLICI E PRIVATI</t>
  </si>
  <si>
    <t>SOMMA ASSEGNATA ALLA PRESIDENZA DEL CONSIGLIO DEI MINISTRI PER LA CORRESPONSIONE DELL'ASSEGNO "GIULIO ONESTI" A FAVORE DEGLI SPORTIVI ITALIANI CHE VERSINO IN CONDIZIONE DI GRAVE DISAGIO ECONOMICO</t>
  </si>
  <si>
    <t>SOMMA ASSEGNATA ALLA PRESIDENZA DEL CONSIGLIO DEI MINISTRI PER L'ISTITUTO DEGLI INNOCENTI DI FIRENZE</t>
  </si>
  <si>
    <t>SOMMA ASSEGNATA ALLA PRESIDENZA DEL CONSIGLIO DEI MINISTRI PER CONTRIBUTI AL PROGETTO GIRO D'ITALIA U23</t>
  </si>
  <si>
    <t>SOMMA ASSEGNATA ALLA PRESIDENZA DEL CONSIGLIO DEI MINISTRI PER INTERVENTI A FAVORE DELL'EDITORIA DA STABILIRE AI SENSI DELL'ART. 1, C. 6, DELLA L. 198/2016</t>
  </si>
  <si>
    <t>SOMME ASSEGNATE ALLA PRESIDENZA DEL CONSIGLIO DEI MINISTRI DESTINATE AL PAGAMENTO DELLE SPESE DERIVANTI DAI CONTENZIOSI</t>
  </si>
  <si>
    <t>SOMME ASSEGNATE ALLA PRESIDENZA DEL CONSIGLIO DI MINISTRI PER IL RIMBORSO ALLE POSTE ITALIANE S.P.A. DEI MAGGIORI ONERI SOSTENUTI PER LE AGEVOLAZIONI TARIFFARIE CONCESSE PER I PRODOTTI EDITORIALI</t>
  </si>
  <si>
    <t>FONDO PER IL FINANZIAMENTO DELL'AGENZIA SPAZIALE ITALIANA (ASI)</t>
  </si>
  <si>
    <t>SOMMA ASSEGNATA ALLA PRESIDENZA DEL CONSIGLIO DEI MINISTRI PER LE CELEBRAZIONI DEI CINQUANTA ANNI DELLE REGIONI</t>
  </si>
  <si>
    <t>SOMMA ASSEGNATA ALLA PRESIDENZA DEL CONSIGLIO DEI MINISTRI PER LA DELEGAZIONE DELLA PRESIDENZA ITALIANA DEL G7</t>
  </si>
  <si>
    <t>SOMMA ASSEGNATA ALLA PRESIDENZA DEL CONSIGLIO DEI MINISTRI PER IL FONDO PER LE PERIFERIE INCLUSIVE</t>
  </si>
  <si>
    <t>SOMMA ASSEGNATA ALLA PRESIDENZA DEL CONSIGLIO DEI MINISTRI PER IL SOSTEGNO AGLI ENTI DEL TERZO SETTORE ED ENTI RELIGIOSI PER FAR FRONTE AI COSTI ENERGETICI</t>
  </si>
  <si>
    <t>SOMMA ASSEGNATA ALLA PCM PER IL CONTRIBUTO AL COMMISSARIO STRAORDINARIO PER LA REALIZZAZIONE DEL PARCO DELLA SALUTE</t>
  </si>
  <si>
    <t>SOMME ASSEGNATE ALLA PRESIDENZA DEL CONSIGLIO DEI MINISTRI PER I COMPENSI DA CORRISPONDERE AI COMMISSARI STRAORDINARI ZES</t>
  </si>
  <si>
    <t>SOMMA ASSEGNATA ALLA PRESIDENZA DEL CONSIGLIO DEI MINISTRI PER GLI ONERI DELLA GESTIONE COMMISSARIALE GIUBILEO 2025</t>
  </si>
  <si>
    <t>FONDO PER LA CARTA GIOVANI NAZIONALE</t>
  </si>
  <si>
    <t>SOMMA ASSEGNATA ALLA PRESIDENZA DEL CONSIGLIO DEI MINISTRI PER LO SVILUPPO DELLA PIATTAFORMA  DIGITALE PER LE NOTIFICHE DELLA PUBBLICA AMMINISTRAZIONE</t>
  </si>
  <si>
    <t>SOMMA ASSEGNATA ALLA PRESIDENZA DEL CONSIGLIO DEI MINISTRI PER IL FONDO PER IL RILANCIO DEL SISTEMA SPORTIVO NAZIONALE</t>
  </si>
  <si>
    <t>SOMMA ASSEGNATA ALLA PRESIDENZA DEL CONSIGLIO DEI MINISTRI PER IL TRASFERIMENTO ALLA SOCIETÀ' PAGOPA SPA PER LO SVILUPPO INFORMATICO DELLA PIATTAFORMA TECNOLOGICA PER L'INTERCONNESSIONE E L'INTEROPERABILITÀ TRA LE PUBBLICHE AMMINISTRAZIONI</t>
  </si>
  <si>
    <t>SOMMA ASSEGNATA ALLA PRESIDENZA DEL CONSIGLIO DEI MINISTRI PER IL CONTRIBUTO IN CONTO INTERESSI SUI FINANZIAMENTI EROGATI DALL'ISTITUTO PER IL CREDITO SPORTIVO O DA ALTRO ISTITUTO BANCARIO PER LE ESIGENZE DI LIQUIDITA' DELLE FEDERAZIONI SPORTIVE NAZIONALI, DELLE DISCIPLINE SPORTIVE ASSOCIATE, DEGLI ENTI DI PROMOZIONE SPORTIVA, DELLE ASSOCIAZIONI E DELLE SOCIETA' SPORTIVE DILETTANTISTICHE</t>
  </si>
  <si>
    <t>SOMMA ASSEGNATA ALLA PRESIDENZA DEL CONSIGLIO DEI MINISTRI PER IL FONDO PER L'IMPLEMENTAZIONE DEL SISTEMA DI ALLARME PUBBLICO - IT ALERT</t>
  </si>
  <si>
    <t>SOMMA ASSEGNATA ALLA PRESIDENZA DEL CONSIGLIO DEI MINISTRI PER LA PROMOZIONE DELL'ATTIVITA' SPORTIVA DI BASE</t>
  </si>
  <si>
    <t>SOMMA ASSEGNATA ALLA PRESIDENZA DEL CONSIGLIO DEI MINISTRI PER IL FONDO PER INTERVENTI A FAVORE DI CITTADINI ILLUSTRI IN STATO DI NECESSITA' - LEGGE BACCHELLI</t>
  </si>
  <si>
    <t>SOMMA ASSEGNATA ALLA PRESIDENZA DEL CONSIGLIO DEI MINISTRI PER IL FONDO PER LA FORMAZIONE PERSONALE DELLE CASALINGHE</t>
  </si>
  <si>
    <t>SOMMA ASSEGNATA ALLA PRESIDENZA DEL CONSIGLIO DEI MINISTRI PER LA FONDAZIONE FUTURO DELLE CITTA'</t>
  </si>
  <si>
    <t>SOMMA ASSEGNATA ALLA PRESIDENZA DEL CONSIGLIO DEI MINISTRI PER LA CONCESSIONE DI CONTRIBUTI PER ACQUISTO DI ABBONAMENTI A QUOTIDIANI, RIVISTE O PERIODICI ANCHE IN FORMATO DIGITALE</t>
  </si>
  <si>
    <t>SOMMA ASSEGNATA ALLA PRESIDENZA DEL CONSIGLIO DEI MINISTRI PER IL PROFESSIONISMO NEGLI SPORT FEMMINILI</t>
  </si>
  <si>
    <t>SOMMA ASSEGNATA ALLA PRESIDENZA DEL CONSIGLIO DEI MINISTRI PER GLI INTERVENTI E LE OPERE NECESSARIE AL GIUBILEO DEL 2025</t>
  </si>
  <si>
    <t>SPESE PER LA REALIZZAZIONE DI INIZIATIVE VOLTE ALL'ATTUAZIONE DELLA PARTECIPAZIONE ITALIANA ALLA CONFERENZA SUL FUTURO DELL'EUROPA</t>
  </si>
  <si>
    <t>FONDO PER LA CONCESSIONE DI CONTRIBUTI A FAVORE DELLE ATTIVITÀ ECONOMICHE E PRODUTTIVE DANNEGGIATE DAGLI ECCEZIONALI EVENTI METEREOLOGICI DEL 28 NOVEMBRE 2020 IN SARDEGNA</t>
  </si>
  <si>
    <t>FONDO PER LA STIPULA DI CONTRATTI DI LAVORO A TEMPO DETERMINATO PER L'ACCELERAZIONE E L'ATTUAZIONE DEGLI INVESTIMENTI SUL DISSESTO IDROGEOLOGICO</t>
  </si>
  <si>
    <t>SOMMA ASSEGNATA ALLA PRESIDENZA DEL CONSIGLIO DEI MINISTRI PER LA TUTELA E LA VALORIZZAZIONE DELLE AREE DI PARTICOLARE INTERESSE GEOLOGICO O SPELEOLOGICO</t>
  </si>
  <si>
    <t>SOMMA ASSEGNATA ALLA PRESIDENZA DEL CONSIGLIO DEI MINISTRI PER IL FONDO CONTRO LA VIOLENZA E LE DISCRIMINAZIONI DI GENERE</t>
  </si>
  <si>
    <t>SOMMA ASSEGNATA ALLA PRESIDENZA DEL CONSIGLIO DEI MINISTRI PER IL FONDO DESTINATO ALLA REALIZZAZIONE DI UNA PIATTAFORMA DI RACCOLTA DELLE FIRME DIGITALI PER L'INCLUSIONE DELLE PERSONE CON DISABILITÀ ALLA VITA DEMOCRATICA</t>
  </si>
  <si>
    <t>SOMMA ASSEGNATA ALLA PRESIDENZA DEL CONSIGLIO DEI MINISTRI PER LA PROMOZIONE TURISTICA DEL TERRITORIO MEDIANTE MANIFESTAZIONI SPORTIVE</t>
  </si>
  <si>
    <t>SOMMA ASSEGNATA ALLA PRESIDENZA DEL CONSIGLIO DEI MINISTRI PER LA CONCESSIONE IN COMODATO GRATUITO DI TELEFONI MOBILI DOTATI DI CONNETTIVITÀ</t>
  </si>
  <si>
    <t>SOMME ASSEGNATE ALLA PRESIDENZA DEL CONSIGLIO DEI MINISTRI PER LA CONCESSIONE DI UNA INDENNITÀ DI ARCHITETTURA E DI GESTIONE OPERATIVA A FAVORE DEI GESTORI DEL SISTEMA PUBBLICO PER LA GESTIONE DELL'IDENTITÀ DIGITALE DI CITTADINI E IMPRESE (SPID)</t>
  </si>
  <si>
    <t>SOMME ASSEGNATE ALLA PRESIDENZA DEL CONSIGLIO DEI MINISTRI PER LA CONCESSIONE DI BORSE DI STUDIO PER LO SVILUPPO DI PROGETTI DI STUDIO E DI RICERCA E FORMAZIONE LAVORO DI GIOVANI MERITEVOLI</t>
  </si>
  <si>
    <t>FONDO PER LA FORMAZIONE TURISTICA ESPERENZIALE</t>
  </si>
  <si>
    <t>SOMMA ASSEGNATA ALLA PRESIDENZA DEL CONSIGLIO DEI MINISTRI PER LE SPESE DI PERSONALE, IN POSSESSO DI SPECIFICA ED ELEVATA COMPETENZA, DELLA STRUTTURA PER L'INNOVAZIONE TECNOLOGICA E LA TRANSIZIONE DIGITALE</t>
  </si>
  <si>
    <t>SOMMA ASSEGNATA ALLA PRESIDENZA DEL CONSIGLIO DEI MINISTRI PER IL FONDO PER L'INCLUSIONE DELLE PERSONE CON DISABILITA'</t>
  </si>
  <si>
    <t>SOMMA ASSEGNATA ALLA PRESIDENZA DEL CONSIGLIO DEI MINISTRI PER IL FONDO PER GENITORI LAVORATORI SEPARATI O DIVORZIATI AL FINE DI GARANTIRE LA CONTINUITÀ DI VERSAMENTO DELL'ASSEGNO DI MANTENIMENTO</t>
  </si>
  <si>
    <t>SOMMA ASSEGNATA ALLA PRESIDENZA DEL CONSIGLIO DEI MINISTRI PER IL FONDO NAZIONALE PER L'INFANZIA E L'ADOLESCENZA</t>
  </si>
  <si>
    <t>SOMMA ASSEGNATA ALLA PRESIDENZA DEL CONSIGLIO DEI MINISTRI PER IL FONDO A RISTORO DELLE SPESE SANITARIE PER I TEST DI DIAGNOSI COVID 19 IN FAVORE DELLE ASSOCIAZIONI  SPORTIVE PROFESSIONISTICHE E DELLE SOCIETÀ ED ASSOCIAZIONI SPORTIVE DILETTANTISTICHE ISCRITTE AL REGISTRO DEL CONI OPERANTI IN DISCIPLINE AMMESSE AI GIOCHI OLIMPICI E  PARALIMPICI</t>
  </si>
  <si>
    <t>SOMMA ASSEGNATA ALLA PRESIDENZA DEL CONSIGLIO DEI MINISTRI PER LA STRUTTURA DI MISSIONE ZES</t>
  </si>
  <si>
    <t>SOMMA ASSEGNATA ALLA PRESIDENZA DEL CONSIGLIO DEI MINISTRI PER LA CONCESSIONE DEL CONTRIBUTO DA DESTINARE AL CONTO SPECIALE DEL CONSIGLIO D'EUROPA</t>
  </si>
  <si>
    <t>SOMMA ASSEGNATA ALLA PRESIDENZA DEL CONSIGLIO DEI MINISTRI PER LO SVOLGIMENTO DELLE ATTIVITÀ RELATIVE AL NUCLEO PNRR - STATO REGIONI</t>
  </si>
  <si>
    <t>SOMMA ASSEGNATA ALLA PRESIDENZA DEL CONSIGLIO DEI MINISTRI PER LE COMPETENZE DELL'UFFICIO NAZIONALE ANTIDISCRIMINAZIONI RAZZIALI</t>
  </si>
  <si>
    <t>FONDO PER PROMUOVERE ESPERIENZE DI FORMAZIONE E LAVORO PROFESSIONALIZZANTI PER GIOVANI NELLA PUBBLICA AMMINISTRAZIONE E CONTRATTI DI APPRENDISTATO ANCHE PER STUDENTI UNIVERSITARI</t>
  </si>
  <si>
    <t xml:space="preserve">SOMMA ASSEGNATA ALLA PRESIDENZA DEL CONSIGLIO PER LA STRUTTURA CON FUNZIONI DI SEGRETERIA TECNICA PER IL SUPPORTO DELLE ATTIVITA' DELLA CABINA DI REGIA E DEL TAVOLO PERMANENTE </t>
  </si>
  <si>
    <t>SOMMA ASSEGNATA ALLA PRESIDENZA DEL CONSIGLIO DEI MINISTRI PER LA STRUTTURA DI MISSIONE "UNITA' PER LA RAZIONALIZZAZIONE ED IL MIGLIORAMENTO DELLA REGOLAZIONE"</t>
  </si>
  <si>
    <t>N.I. 943</t>
  </si>
  <si>
    <t>SOMMA ASSEGNATA ALLA PRESIDENZA DEL CONSIGLIO DEI MINISTRI PER LE ASSUNZIONI ED I COMPENSI AGLI ESPERTI IN MATERIA DI ANALISI, VALUTAZIONE DELLE POLITICHE PUBBLICHE E DI REVISIONE DELLA SPESA</t>
  </si>
  <si>
    <t>SOMMA ASSEGNATA ALLA PRESIDENZA DEL CONSIGLIO DEI MINISTRI PER IL FONDO PER IL SOSTEGNO DELLE ASSOCIAZIONI E SOCIETA' SPORTIVE DILETTANTISTICHE</t>
  </si>
  <si>
    <t>FONDO PER LO SVILUPPO DELLE MONTAGNE ITALIANE ASSEGNATO ALLA PRESIDENZA DEL CONSIGLIO DEI MINISTRI</t>
  </si>
  <si>
    <t>SOMMA ASSEGNATA ALLA PRESIDENZA DEL CONSIGLIO DEI MINISTRI PER IL FONDO PER L'ASSISTENZA ALL'AUTONOMIA E ALLA COMUNICAZIONE PER GLI ALUNNI CON DISABILITA'</t>
  </si>
  <si>
    <t>SOMMA ASSEGNATA ALLA PRESIDENZA DEL CONSIGLIO DEI MINISTRI PER IL FONDO DI INTERVENTO PER LA PREVENZIONE ED IL CONTRASTO DELLE DIPENDENZE TRA LE GIOVANI GENERAZIONI</t>
  </si>
  <si>
    <t>N.I. 2784</t>
  </si>
  <si>
    <t>N.I. 948</t>
  </si>
  <si>
    <t>SOMMA ASSEGNATA ALLA PRESIDENZA DEL CONSIGLIO DEI MINISTRI PER IL FONDO PER IL RICONOSCIMENTO DI UN CONTRIBUTO IN FAVORE DEGLI ENTI DEL TERZO SETTORE, DELLE ORGANIZZAZIONI DI VOLONTARIATO, DELLE ASSOCIAZIONI DI PROMOZIONE SOCIALE E DELLE ORGANIZZAZIONI NON LUCRATIVE DI UTILITA' SOCIALE COINVOLTE NEL PROCESSO DI TRASMIGRAZIONE</t>
  </si>
  <si>
    <t>SOMME ASSEGNATE ALLA PRESIDENZA DEL CONSIGLIO DEI MINISTRI PER LA FORMAZIONE DIGITALE, ECOLOGICA E AMMINISTRATIVA DEI DIPENDENTI DELLA PUBBLICA AMMINISTRAZIONE</t>
  </si>
  <si>
    <t>SOMME ASSEGNATE ALLA PRESIDENZA DEL CONSIGLIO DEI MINISTRI PER I CONTRIBUTI PREVIDENZIALI VERSATI SUI COMPENSI DEI LAVORATORI SPORTIVI TITOLARI DI CONTRATTI CO.CO.CO. IN FAVORE DELLE ASSOCIAZIONI E SOCIETA' SPORTIVE DILETTANTISTICHE</t>
  </si>
  <si>
    <t>SOMMA ASSEGNATA ALLA PRESIDENZA DEL CONSIGLIO DEI MINISTRI PER LA STIPULA DELLA CONVENZIONE PER IL SUPPORTO TECNICO PER LA RICOGNIZIONE DEL NUMERO E DELLA CLASSIFICAZIONE FUNZIONALE DELLE STRUTTURE SANITARIE, ASSISTENZIALI E SCOLASTICHE E DELLE INFRASTRUTTURE STRADALI, AUTOSTRADALI, FERROVIARIE, PORTUALI E AEROPORTUALI</t>
  </si>
  <si>
    <t>SOMMA ASSEGNATA ALLA PRESIDENZA DEL CONSIGLIO DEI MINISTRI PER FAVORIRE IL BENESSERE DEI MINORENNI E PER IL CONTRASTO ALLA POVERTA'  EDUCATIVA</t>
  </si>
  <si>
    <t>SOMMA ASSEGNATA ALLA PRESIDENZA DEL CONSIGLIO DEI MINISTRI PER IL NUCLEO DI VALUTAZIONE E ANALISI STRATEGICA IN MATERIA DI ESERCIZIO DEI POTERI SPECIALI</t>
  </si>
  <si>
    <t>SOMMA ASSEGNATA ALLA PRESIDENZA DEL CONSIGLIO DEI MINISTRI PER LA STRUTTURA DI MISSIONE PNRR</t>
  </si>
  <si>
    <t>N.I. 2007</t>
  </si>
  <si>
    <t>SOMMA ASSEGNATA ALLA PRESIDENZA DEL CONSIGLIO DEI MINISTRI PER GLI INTERVENTI ALLA POPOLAZIONE COLPITA DAL SISMA CENTRO ITALIA</t>
  </si>
  <si>
    <t>N.I. 2017</t>
  </si>
  <si>
    <t>SOMMA ASSEGNATA ALLA PRESIDENZA DEL CONSIGLIO DEI MINISTRI PER IL FONDO PER L'ATTUAZIONE DI MISURE IN FAVORE DEGLI ENTI LOCALI, PER INTERVENTI IN MATERIA DI SOCIALE, INFRASTRUTTURE, SPORT E CULTURA</t>
  </si>
  <si>
    <t>N.I. 2004</t>
  </si>
  <si>
    <t>SOMMA ASSEGNATA ALLA PRESIDENZA DEL CONSIGLIO DEI MINISTRI PER IL FONDO PER LA CREAZIONE DI CASE RIFUGIO PER DONNE VITTIME DI VIOLENZA</t>
  </si>
  <si>
    <t>N.I. 971</t>
  </si>
  <si>
    <t>SOMME PROVENIENTI DA MEF IN SEGUITO A PROVVEDIMENTI DI RIPARTO</t>
  </si>
  <si>
    <r>
      <t xml:space="preserve">5200
</t>
    </r>
    <r>
      <rPr>
        <b/>
        <sz val="8"/>
        <rFont val="Tahoma"/>
        <family val="2"/>
      </rPr>
      <t>(1)</t>
    </r>
  </si>
  <si>
    <t>N.I. 972</t>
  </si>
  <si>
    <t>SOMME ASSEGNATE ALLA PRESIDENZA DEL CONSIGLIO DEI MINISTRI  PER LA FORMAZIONE DEI SOGGETTI COINVOLTI NELLA PREDISPOSIZIONE, ORGANIZZAZIONE E ATTUAZIONE DEI PROCEDIMENTI DI VALUTAZIONE DI BASE E MULTIDIMENSIONALE NONCHE' DI REDAZIONE DEI PROGETTI DI VITA DI CUI AI CAPI II E III DEL D.LGS. N.62/2024</t>
  </si>
  <si>
    <t>N.I. 2131</t>
  </si>
  <si>
    <t>N.I. 974</t>
  </si>
  <si>
    <t>SOMME ASSEGNATE ALLA PRESIDENZA DEL CONSIGLIO DEI MINISTRI PER INTERVENTI URGENTI DI PREVENZIONE DEL RISCHIO SISMICO CONNESSO AL FENOMENO BRADISISMICO NELL'AREA DEI CAMPI FLEGREI</t>
  </si>
  <si>
    <t>CATEGORIA 2</t>
  </si>
  <si>
    <t>ENTRATE IN CONTO CAPITALE</t>
  </si>
  <si>
    <t>SOMME ASSEGNATE ALLA PRESIDENZA DEL CONSIGLIO DEI MINISTRI PER GLI INVESTIMENTI IN MATERIA DI SPORT</t>
  </si>
  <si>
    <t>SOMMA ASSEGNATA ALLA PRESIDENZA DEL CONSIGLIO DEI MINISTRI AL FINE DI CONSENTIRE LA MESSA IN SICUREZZA, IL RESTAURO E IL RIPRISTINO DEL DECORO DEI LUOGHI DELLA MEMORIA PER LA CELEBRAZIONE DEL CENTENARIO DELLA PRIMA GUERRA MONDIALE</t>
  </si>
  <si>
    <t>SOMME ASSEGNATE ALLA PRESIDENZA DEL CONSIGLIO DEI MINISTRI PER IL FONDO SPORT E PERIFERIE</t>
  </si>
  <si>
    <t>SOMME ASSEGNATE ALLA PRESIDENZA DEL CONSIGLIO DEI MINISTRI PER LE SPESE RELATIVE ALLE RICORRENTI EMERGENZE RIGUARDANTI GLI EVENTI SISMICI, ALLUVIONALI, I NUBIFRAGI, I VULCANI, LE MAREGGIATE, LA DIFESA DEL SUOLO, DELLE OPERE CIVILI PUBBLICHE E PRIVATE, DELLE FORESTE ED ALTRE CALAMITÀ IVI COMPRESE LE ATTIVITA' CONNESSE</t>
  </si>
  <si>
    <t>FONDO PER LA RICERCA MEDICA - FONDAZIONE RIMED</t>
  </si>
  <si>
    <t>SOMMA ASSEGNATA ALLA PRESIDENZA DEL CONSIGLIO DEI MINISTRI PER INTERVENTI RELATIVI AL RISCHIO SISMICO DELLE INFRASTRUTTURE A CURA DEL DIPARTIMENTO CASA ITALIA</t>
  </si>
  <si>
    <t xml:space="preserve">FONDO PER LA PREVENZIONE DEL RISCHIO SISMICO </t>
  </si>
  <si>
    <t>FONDO PER LE ESIGENZE DERIVANTI DAGLI EVENTI CALAMITOSI VERIFICATISI NELL'ANNO 2018 DA DESTINARE ALLE ESIGENZE PER INVESTIMENTI DELLE REGIONI E DELLE PROVINCE AUTONOME DI TRENTO E BOLZANO</t>
  </si>
  <si>
    <t xml:space="preserve">FONDO PER LA DIFESA DEL SUOLO, IL DISSESTO IDROGEOLOGICO, IL RISANAMENTO AMBIENTALE E LE BONIFICHE </t>
  </si>
  <si>
    <t>N.I. 7439</t>
  </si>
  <si>
    <t>N.I. 862</t>
  </si>
  <si>
    <t>FONDO PER IL PROGRAMMA DI MITIGAZIONE STRUTTURALE DELLA VULNERABILITA' SISMICA DEGLI EDIFICI PUBBLICI</t>
  </si>
  <si>
    <t>FONDO PER LA RICOSTRUZIONE DELLE ZONE COLPITE DAL SISMA DEL 20-29 MAGGIO 2012</t>
  </si>
  <si>
    <t>SOMMA ASSEGNATA ALLA PRESIDENZA DEL CONSIGLIO DEI MINISTRI PER L'AGENZIA SPAZIALE EUROPEA E LA REALIZZAZIONE DI PROGRAMMI SPAZIALI NAZIONALI ED IN COOPERAZIONE INTERNAZIONALE</t>
  </si>
  <si>
    <t>FONDO PER LE EMERGENZE NAZIONALI</t>
  </si>
  <si>
    <t>SOMMA ASSEGNATA ALLA PRESIDENZA DEL CONSIGLIO DEI MINISTRI PER LA RIQUALIFICAZIONE DEI LUOGHI CONNESSI AGLI EVENTI STORICI ANCHE DI RILEVANZA INTERNAZIONALE</t>
  </si>
  <si>
    <t>FONDO  PER GLI INVESTIMENTI NELLE ISOLE MINORI</t>
  </si>
  <si>
    <t>SOMMA ASSEGNATA ALLA PRESIDENZA DEL CONSIGLIO DEI MINISTRI PER LA REALIZZAZIONE DELLE AZIONI E DEI PROGETTI CONNESSI ALL'ATTUAZIONE DEGLI OBIETTIVI DELL'AGENDA DIGITALE ITALIANA</t>
  </si>
  <si>
    <t>SOMME ASSEGNATE ALLA REGIONE SARDEGNA, PER IL TRAMITE DELLA PRESIDENZA DEL CONSIGLIO DEI MINISTRI, PER LA MANUTENZIONE STRAORDINARIA DELLE STRUTTURE CHE INSISTONO SULLE AREE ADIBITE A SEDI PER LO SVOLGIMENTO DEL VERTICE G8 NELL'EX ARSENALE MILITARE MARINA LA MADDALENA E NELLE AREE ADIACENTI ALL'INTERNO DEL SIN</t>
  </si>
  <si>
    <t>SOMMA ASSEGNATA ALLA PRESIDENZA DEL CONSIGLIO DEI MINISTRI PER IL FONDO PER L'INNOVAZIONE TECNOLOGICA E LA DIGITALIZZAZIONE</t>
  </si>
  <si>
    <t>SOMMA ASSEGNATA ALLA PRESIDENZA DEL CONSIGLIO DEI MINISTRI PER IL FONDO COMPLEMENTARE AL PNRR PER INTERVENTI NELLE AREE DEL SISMA DEL 2009</t>
  </si>
  <si>
    <t>N.I. 7451</t>
  </si>
  <si>
    <t xml:space="preserve"> N.I. 901</t>
  </si>
  <si>
    <t xml:space="preserve">SOMMA ASSEGNATA ALLA PRESIDENZA DEL CONSIGLIO DEI MINISTRI PER LA GARANZIA SUI FINANZIAMENTI EROGATI DALL'ISTITUTO PER IL CREDITO SPORTIVO </t>
  </si>
  <si>
    <t>SOMMA ASSEGNATA ALLA PRESIDENZA DEL CONSIGLIO DEI MINISTRI PER IL FONDO PER L'ATTRAZIONE DI INVESTIMENTI IN AREE DISMESSE E PER BENI DISMESSI</t>
  </si>
  <si>
    <t>FONDO PER IL FINANZIAMENTO DI INIZIATIVE DI PROMOZIONE E DI ATTRAZIONE DEGLI INVESTIMENTI NELLE ISOLE MINORI</t>
  </si>
  <si>
    <t>SOMME ASSEGNATE ALLA PRESIDENZA DEL CONSIGLIO DEI MINISTRI PER FAR FRONTE AI DANNI CAUSATI DAGLI EVENTI ALLUVIONALI VERIFICATISI NEL PERIODO 2019-2020</t>
  </si>
  <si>
    <t>SOMME ASSEGNATE ALLA PRESIDENZA DEL CONSIGLIO DEI MINISTRI PER LA REALIZZAZIONE DELLE OPERE CONNESSE AGLI IMPIANTI SPORTIVI DELLE OLIMPIADI INVERNALI 2026</t>
  </si>
  <si>
    <t>SOMME ASSEGNATE ALLA PRESIDENZA DEL CONSIGLIO DEI MINISTRI PER IL SOSTEGNO ALLA CREAZIONE O POTENZIAMENTO DI CENTRI DI RICERCA, TRASFERIMENTO TECNOLOGICO E IMPLEMENTAZIONE DELL'OFFERTA FORMATIVA UNIVERSITARIA PER LE REGIONI COLPITE DAGLI EVENTI SISMICI 2016</t>
  </si>
  <si>
    <t>SOMMA ASSEGNATA ALLA PRESIDENZA DEL CONSIGLIO DEI MINISTRI PER GLI INVESTIMENTI DELL'AGENDA DIGITALE ITALIANA - RIPARTO FONDO INVESTIMNETI 2020 - ART. 1, COMMA 14, LEGGE N. 160 DEL 2019</t>
  </si>
  <si>
    <t>SOMMA ASSEGNATA ALLA PRESIDENZA DEL CONSIGLIO DEI MINISTRI PER GLI INVESTIMENTI CONNESSI ALLA REALIZZAZIONE DI EVENTI SPORTIVI INTERNAZIONALI - RIPARTO FONDO INVESTIMENTI 2020 - COMMA 14</t>
  </si>
  <si>
    <t>SOMMA ASSEGNATA ALLA PRESIDENZA DEL CONSIGLIO DEI MINISTRI PER IL FONDO NAZIONALE PER IL CONTRASTO DEGLI SVANTAGGI DERIVANTI DALL'INSULARITA'</t>
  </si>
  <si>
    <t>N.I. 7478</t>
  </si>
  <si>
    <t>N.I. 936</t>
  </si>
  <si>
    <t>SOMMA ASSEGNATA ALLA PRESIDENZA DEL CONSIGLIO DEI MINISTRI PER L'ADEGUAMENTO TECNOLOGICO DEGLI OPERATORI DI COMUNICAZIONI ELETTRONICHE DI RETE MOBILE DEL SISTEMA DI ALLARME PUBBLICO-IT ALERT</t>
  </si>
  <si>
    <t>SOMMA ASSEGNATA ALLA PRESIDENZA DEL CONSIGLIO DEI MINISTRI PER IL FONDO COMPLEMENTARE PNRR - TECNOLOGIE SATELLITARI ED ECONOMIA SPAZIALE</t>
  </si>
  <si>
    <t>SOMMA ASSEGNATA ALLA PRESIDENZA DEL CONSIGLIO DEI MINISTRI PER IL FONDO COMPLEMENTARE PNRR - ECOSISTEMI PER L'INNOVAZIONE AL SUD IN CONTESTI URBANI MARGINALIZZATI</t>
  </si>
  <si>
    <t>SOMMA ASSEGNATA ALLA PRESIDENZA DEL CONSIGLIO DEI MINISTRI PER IL FONDO COMPLEMENTARE PNRR - PIATTAFORMA PAGOPA E APP "IO"</t>
  </si>
  <si>
    <t xml:space="preserve">SOMMA ASSEGNATA ALLA PRESIDENZA DEL CONSIGLIO DEI MINISTRI PER IL FONDO COMPLEMENTARE PNRR - PIATTAFORMA NOTIFICHE DIGITALI </t>
  </si>
  <si>
    <t>SOMME DA DESTINARE AL SUPPORTO TECNICO-OPERATIVO E ALLE ATTIVITA' CONNESSE ALLA DEFINIZIONE, ATTUAZIONE E VALUTAZIONE DEGLI INTERVENTI NELLE AREE DEL TERREMOTO DEL 2009 E 2016</t>
  </si>
  <si>
    <t>SOMMA ASSEGNATA ALLA PRESIDENZA DEL CONSIGLIO DEI MINISTRI PER IL FONDO PER LA PREVENZIONE E LOTTA CONTRO GLI INCENDI BOSCHIVI</t>
  </si>
  <si>
    <t>SOMMA ASSEGNATA ALLA PRESIDENZA DEL CONSIGLIO DEI MINISTRI PER LA PARTECIPAZIONE ITALIANA AL PROGRAMMA SPAZIALE ARTEMIS</t>
  </si>
  <si>
    <t>FONDO STRAORDINARIO PER GLI INTERVENTI DI SOSTEGNO ALL'EDITORIA</t>
  </si>
  <si>
    <t>FONDO PER LA PROGETTAZIONE DEGLI INTERVENTI DI RIMESSA IN EFFICIENZA DELLE OPERE IDRAULICHE E DI RECUPERO E MIGLIORAMENTO DELLA FUNZIONALITA' IDRAULICA DEI RETICOLI IDROGRAFICI</t>
  </si>
  <si>
    <t>SOMMA ASSEGNATA ALLA PRESIDENZA DEL CONSIGLIO DEI MINISTRI PER GLI INTERVENTI CONNESSI AL PNRR A FAVORE DELLE PROVINCE AUTONOME DI TRENTO E BOLZANO</t>
  </si>
  <si>
    <t>SOMMA ASSEGNATA ALLA PRESIDENZA DEL CONSIGLIO DEI MINISTRI PER L'ATTUAZIONE DELLA STRATEGIA NAZIONALE PER LA CYBERSICUREZZA</t>
  </si>
  <si>
    <t>N.I. 7325</t>
  </si>
  <si>
    <t>SOMMA ASSEGNATA ALLA PRESIDENZA DEL CONSIGLIO DEI MINISTRI PER IL FONDO PER INVESTIMENTI IN MATERIA DI INFRASTRUTTURE STRADALI, SPORTIVE, SCOLASTICHE, OSPEDALIERE, DI MOBILITA' E DI RIQUALIFICAZIONE AMBIENTALE</t>
  </si>
  <si>
    <t>N.I. 7326</t>
  </si>
  <si>
    <t>SOMMA ASSEGNATA ALLA PRESIDENZA DEL CONSIGLIO DEI MINISTRI PER IL FONDO PER L'ACQUISTO DEI MEZZI DI SOCCORSO ALLA POPOLAZIONE COLPITA DAL SISMA DEL CENTRO ITALIA E PER IL SOSTEGNO DEI COMUNI DEI TERRITORI COLPITI DAL SISMA DEL 2009</t>
  </si>
  <si>
    <t>N.I. 7318</t>
  </si>
  <si>
    <t>SOMMA ASSEGNATA ALLA PRESIDENZA DEL CONSIGLIO DEI MINISTRI PER IL POTENZIAMENTO DI INFRASTRUTTURE PER L'OFFERTA DI SERVIZI SOCIALI DI COMUNITA' NELLE AREE INTERNE DEL PAESE</t>
  </si>
  <si>
    <t>N.I. 7312</t>
  </si>
  <si>
    <t>SOMMA ASSEGNATA ALLA PRESIDENZA DEL CONSIGLIO DEI MINISTRI - DIPARTIMENTO DELLA PROTEZIONE CIVILE - PER L'ATTUAZIONE DELLA STRATEGIA NAZIONALE PER LA CYBERSICUREZZA</t>
  </si>
  <si>
    <t>N.I. 8012</t>
  </si>
  <si>
    <t>SOMMA ASSEGNATA ALLA PRESIDENZA DEL CONSIGLIO DEI MINISTRI PER IL FONDO PER I COMUNI MARGINALI</t>
  </si>
  <si>
    <t>TITOLO II</t>
  </si>
  <si>
    <t>RESTITUZIONI, RIMBORSI, RECUPERI E CONCORSI VARI</t>
  </si>
  <si>
    <t>ENTRATE DERIVANTI DA MOVIMENTI DI TESORERIA</t>
  </si>
  <si>
    <t>ENTRATE EVENTUALI E DIVERSE</t>
  </si>
  <si>
    <t>SOMME PROVENIENTI DAL FONDO DI ROTAZIONE PER L'ATTUAZIONE DELLE POLITICHE COMUNITARIE</t>
  </si>
  <si>
    <t>TITOLO III</t>
  </si>
  <si>
    <t>ANTICIPAZIONI CASSIERI</t>
  </si>
  <si>
    <t>RECUPERO ANTICIPAZIONE AL CASSIERE SEGRETARIATO GENERALE</t>
  </si>
  <si>
    <t xml:space="preserve"> N.I. 869</t>
  </si>
  <si>
    <t>RECUPERO ANTICIPAZIONE AL CASSIERE CASA ITALIA</t>
  </si>
  <si>
    <t>RECUPERO ANTICIPAZIONE AL CASSIERE RAPPORTI CON IL PARLAMENTO</t>
  </si>
  <si>
    <t>RECUPERO ANTICIPAZIONE AL CASSIERE POLITICHE EUROPEE</t>
  </si>
  <si>
    <t>RECUPERO ANTICIPAZIONE AL CASSIERE RIFORME ISTITUZIONALI</t>
  </si>
  <si>
    <t>RECUPERO ANTICIPAZIONE AL CASSIERE FUNZIONE PUBBLICA</t>
  </si>
  <si>
    <t xml:space="preserve">RECUPERO ANTICIPAZIONE AL CASSIERE AFFARI REGIONALI E AUTONOMIE </t>
  </si>
  <si>
    <t>RECUPERO ANTICIPAZIONE AL CASSIERE PARI OPPORTUNITÀ</t>
  </si>
  <si>
    <t>RECUPERO ANTICIPAZIONE AL CASSIERE INFORMAZIONE ED EDITORIA</t>
  </si>
  <si>
    <t>RECUPERO ANTICIPAZIONE AL CASSIERE PROGRAMMA DI GOVERNO</t>
  </si>
  <si>
    <t>RECUPERO ANTICIPAZIONE AL CASSIERE INNOVAZIONE TECNOLOGICA E TRASFORMAZIONE DIGITALE</t>
  </si>
  <si>
    <t>RECUPERO ANTICIPAZIONE AL CASSIERE PROTEZIONE CIVILE</t>
  </si>
  <si>
    <t>RECUPERO ANTICIPAZIONE AL CASSIERE POLITICHE ANTIDROGA</t>
  </si>
  <si>
    <t>RECUPERO ANTICIPAZIONE AL CASSIERE POLITICHE PER LA FAMIGLIA</t>
  </si>
  <si>
    <t>RECUPERO ANTICIPAZIONE AL CASSIERE POLITICHE GIOVANILI E SERVIZIO CIVILE UNIVERSALE</t>
  </si>
  <si>
    <t>RECUPERO ANTICIPAZIONE AL CASSIERE PROGRAMMAZIONE E COORDINAMENTO DELLA POLITICA ECONOMICA</t>
  </si>
  <si>
    <t>RECUPERO ANTICIPAZIONE AL CASSIERE SPORT</t>
  </si>
  <si>
    <t>RECUPERO ANTICIPAZIONE AL CASSIERE POLITICHE DI COESIONE</t>
  </si>
  <si>
    <t>RECUPERO ANTICIPAZIONE AL CASSIERE POLITICHE IN FAVORE DELLE PERSONE CON DISABILITA'</t>
  </si>
  <si>
    <t>RECUPERO ANTICIPAZIONE AL CASSIERE POLITICHE SPAZIALI E AEROSPAZIALI</t>
  </si>
  <si>
    <t>TITOLO IV</t>
  </si>
  <si>
    <t xml:space="preserve">AVANZO DI ESERCIZIO </t>
  </si>
  <si>
    <t>AVANZO DI ESERCIZIO ACCERTATO/PRESUNTO</t>
  </si>
  <si>
    <t>(1)</t>
  </si>
  <si>
    <r>
      <t xml:space="preserve">il capitolo MEF 5200 finanzia il capitolo PCM Entrata 972 </t>
    </r>
    <r>
      <rPr>
        <b/>
        <sz val="10"/>
        <color rgb="FF000000"/>
        <rFont val="Tahoma"/>
        <family val="2"/>
      </rPr>
      <t>solo per l'anno 2024</t>
    </r>
    <r>
      <rPr>
        <sz val="10"/>
        <color indexed="8"/>
        <rFont val="Tahoma"/>
        <family val="2"/>
      </rPr>
      <t xml:space="preserve"> (Vd. DMT N. 201022/2024).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</si>
</sst>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quot;€&quot;\ * #,##0.00_-;\-&quot;€&quot;\ * #,##0.00_-;_-&quot;€&quot;\ * &quot;-&quot;??_-;_-@_-"/>
    <numFmt numFmtId="166" formatCode="_(&quot;$&quot;* #,##0.00_);_(&quot;$&quot;* \(#,##0.00\);_(&quot;$&quot;* &quot;-&quot;??_);_(@_)"/>
    <numFmt numFmtId="167" formatCode="_-[$€-410]\ * #,##0.00_-;\-[$€-410]\ * #,##0.00_-;_-[$€-410]\ * &quot;-&quot;??_-;_-@_-"/>
  </numFmts>
  <fonts count="28">
    <font>
      <sz val="10"/>
      <name val="Arial"/>
    </font>
    <font>
      <sz val="11"/>
      <color indexed="8"/>
      <name val="Calibri"/>
      <family val="2"/>
    </font>
    <font>
      <b/>
      <sz val="9"/>
      <name val="Tahoma"/>
      <family val="2"/>
    </font>
    <font>
      <sz val="9"/>
      <name val="Tahoma"/>
      <family val="2"/>
    </font>
    <font>
      <sz val="10"/>
      <name val="Tahoma"/>
      <family val="2"/>
    </font>
    <font>
      <b/>
      <sz val="9"/>
      <color indexed="8"/>
      <name val="Tahoma"/>
      <family val="2"/>
    </font>
    <font>
      <sz val="10"/>
      <name val="Arial"/>
      <family val="2"/>
    </font>
    <font>
      <sz val="10"/>
      <color indexed="8"/>
      <name val="Tahoma"/>
      <family val="2"/>
    </font>
    <font>
      <b/>
      <sz val="10"/>
      <color indexed="8"/>
      <name val="Tahoma"/>
      <family val="2"/>
    </font>
    <font>
      <sz val="9"/>
      <color indexed="8"/>
      <name val="Tahoma"/>
      <family val="2"/>
    </font>
    <font>
      <sz val="11"/>
      <color indexed="8"/>
      <name val="Tahoma"/>
      <family val="2"/>
    </font>
    <font>
      <b/>
      <sz val="11"/>
      <color indexed="8"/>
      <name val="Tahoma"/>
      <family val="2"/>
    </font>
    <font>
      <sz val="11"/>
      <color indexed="10"/>
      <name val="Tahoma"/>
      <family val="2"/>
    </font>
    <font>
      <b/>
      <sz val="11"/>
      <name val="Tahoma"/>
      <family val="2"/>
    </font>
    <font>
      <sz val="16"/>
      <name val="Tahoma"/>
      <family val="2"/>
    </font>
    <font>
      <sz val="11"/>
      <name val="Tahoma"/>
      <family val="2"/>
    </font>
    <font>
      <sz val="10"/>
      <name val="Arial"/>
      <family val="2"/>
    </font>
    <font>
      <sz val="10"/>
      <color indexed="12"/>
      <name val="Verdana"/>
      <family val="2"/>
    </font>
    <font>
      <sz val="8"/>
      <name val="Univers 45 Light"/>
      <family val="2"/>
    </font>
    <font>
      <sz val="10"/>
      <color indexed="8"/>
      <name val="Arial"/>
      <family val="2"/>
    </font>
    <font>
      <sz val="11"/>
      <color indexed="8"/>
      <name val="Arial"/>
      <family val="2"/>
    </font>
    <font>
      <sz val="10"/>
      <name val="Arial"/>
      <family val="2"/>
    </font>
    <font>
      <b/>
      <sz val="8"/>
      <name val="Tahoma"/>
      <family val="2"/>
    </font>
    <font>
      <sz val="8"/>
      <name val="Arial"/>
      <family val="2"/>
    </font>
    <font>
      <sz val="11"/>
      <color theme="1"/>
      <name val="Calibri"/>
      <family val="2"/>
      <scheme val="minor"/>
    </font>
    <font>
      <sz val="10"/>
      <color rgb="FF000000"/>
      <name val="Times New Roman"/>
      <family val="1"/>
    </font>
    <font>
      <b/>
      <sz val="9"/>
      <color theme="1"/>
      <name val="Tahoma"/>
      <family val="2"/>
    </font>
    <font>
      <b/>
      <sz val="10"/>
      <color rgb="FF000000"/>
      <name val="Tahoma"/>
      <family val="2"/>
    </font>
  </fonts>
  <fills count="9">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rgb="FF99CC00"/>
        <bgColor indexed="64"/>
      </patternFill>
    </fill>
    <fill>
      <patternFill patternType="solid">
        <fgColor rgb="FFFAC09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50">
    <xf numFmtId="0" fontId="0" fillId="0" borderId="0"/>
    <xf numFmtId="37" fontId="17" fillId="0" borderId="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0" fontId="6" fillId="0" borderId="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167" fontId="18" fillId="0" borderId="0"/>
    <xf numFmtId="0" fontId="6" fillId="0" borderId="0"/>
    <xf numFmtId="167" fontId="6" fillId="0" borderId="0"/>
    <xf numFmtId="167" fontId="6" fillId="0" borderId="0"/>
    <xf numFmtId="167" fontId="19" fillId="0" borderId="0"/>
    <xf numFmtId="167" fontId="1" fillId="0" borderId="0"/>
    <xf numFmtId="167" fontId="6" fillId="0" borderId="0"/>
    <xf numFmtId="167" fontId="1" fillId="0" borderId="0"/>
    <xf numFmtId="167" fontId="1" fillId="0" borderId="0"/>
    <xf numFmtId="167" fontId="1" fillId="0" borderId="0"/>
    <xf numFmtId="167" fontId="1" fillId="0" borderId="0"/>
    <xf numFmtId="167" fontId="1" fillId="0" borderId="0"/>
    <xf numFmtId="167" fontId="24" fillId="0" borderId="0"/>
    <xf numFmtId="167" fontId="24" fillId="0" borderId="0"/>
    <xf numFmtId="167" fontId="6" fillId="0" borderId="0"/>
    <xf numFmtId="0" fontId="25" fillId="0" borderId="0"/>
    <xf numFmtId="0" fontId="16" fillId="0" borderId="0"/>
    <xf numFmtId="0" fontId="6" fillId="0" borderId="0"/>
    <xf numFmtId="167" fontId="6" fillId="0" borderId="0"/>
    <xf numFmtId="167" fontId="6" fillId="0" borderId="0"/>
    <xf numFmtId="167" fontId="6" fillId="0" borderId="0"/>
    <xf numFmtId="167" fontId="6" fillId="0" borderId="0"/>
    <xf numFmtId="167" fontId="6" fillId="0" borderId="0"/>
    <xf numFmtId="167" fontId="6" fillId="0" borderId="0"/>
    <xf numFmtId="167" fontId="6" fillId="0" borderId="0"/>
    <xf numFmtId="167" fontId="6" fillId="0" borderId="0"/>
    <xf numFmtId="167" fontId="6" fillId="0" borderId="0"/>
    <xf numFmtId="167" fontId="24" fillId="0" borderId="0"/>
    <xf numFmtId="167" fontId="6" fillId="0" borderId="0"/>
    <xf numFmtId="167" fontId="24" fillId="0" borderId="0"/>
    <xf numFmtId="167" fontId="24" fillId="0" borderId="0"/>
    <xf numFmtId="167" fontId="24" fillId="0" borderId="0"/>
    <xf numFmtId="167" fontId="6" fillId="0" borderId="0">
      <alignment wrapText="1"/>
    </xf>
    <xf numFmtId="167" fontId="6" fillId="0" borderId="0">
      <alignment wrapText="1"/>
    </xf>
    <xf numFmtId="167" fontId="6" fillId="0" borderId="0">
      <alignment wrapText="1"/>
    </xf>
    <xf numFmtId="167" fontId="6" fillId="0" borderId="0">
      <alignment wrapText="1"/>
    </xf>
    <xf numFmtId="167" fontId="24" fillId="0" borderId="0"/>
    <xf numFmtId="167" fontId="24" fillId="0" borderId="0"/>
    <xf numFmtId="0" fontId="6" fillId="0" borderId="0"/>
    <xf numFmtId="167" fontId="24" fillId="0" borderId="0"/>
    <xf numFmtId="167" fontId="24" fillId="0" borderId="0"/>
    <xf numFmtId="167" fontId="24" fillId="0" borderId="0"/>
    <xf numFmtId="167" fontId="24" fillId="0" borderId="0"/>
    <xf numFmtId="0" fontId="16" fillId="0" borderId="0"/>
    <xf numFmtId="167" fontId="24" fillId="0" borderId="0"/>
    <xf numFmtId="167" fontId="24" fillId="0" borderId="0"/>
    <xf numFmtId="0" fontId="6" fillId="0" borderId="0"/>
    <xf numFmtId="167" fontId="24" fillId="0" borderId="0"/>
    <xf numFmtId="167" fontId="24" fillId="0" borderId="0"/>
    <xf numFmtId="0" fontId="6" fillId="0" borderId="0"/>
    <xf numFmtId="0" fontId="6" fillId="0" borderId="0"/>
    <xf numFmtId="0" fontId="6" fillId="0" borderId="0"/>
    <xf numFmtId="0" fontId="6" fillId="0" borderId="0"/>
    <xf numFmtId="0" fontId="24" fillId="0" borderId="0"/>
    <xf numFmtId="0" fontId="24" fillId="0" borderId="0"/>
    <xf numFmtId="0" fontId="25" fillId="0" borderId="0"/>
    <xf numFmtId="0" fontId="24" fillId="0" borderId="0"/>
    <xf numFmtId="0" fontId="24" fillId="0" borderId="0"/>
    <xf numFmtId="0" fontId="24" fillId="0" borderId="0"/>
    <xf numFmtId="0" fontId="24" fillId="0" borderId="0"/>
    <xf numFmtId="0" fontId="24" fillId="0" borderId="0"/>
    <xf numFmtId="0" fontId="16" fillId="0" borderId="0"/>
    <xf numFmtId="0" fontId="6" fillId="0" borderId="0"/>
    <xf numFmtId="0" fontId="16" fillId="0" borderId="0"/>
    <xf numFmtId="0" fontId="6" fillId="0" borderId="0"/>
    <xf numFmtId="0" fontId="16" fillId="0" borderId="0"/>
    <xf numFmtId="0" fontId="6" fillId="0" borderId="0"/>
    <xf numFmtId="0" fontId="6" fillId="0" borderId="0"/>
    <xf numFmtId="167" fontId="1" fillId="0" borderId="0"/>
    <xf numFmtId="167" fontId="1" fillId="0" borderId="0"/>
    <xf numFmtId="167" fontId="1" fillId="0" borderId="0"/>
    <xf numFmtId="167" fontId="1"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7" fontId="6" fillId="0" borderId="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4" fillId="0" borderId="0" applyFont="0" applyFill="0" applyBorder="0" applyAlignment="0" applyProtection="0"/>
  </cellStyleXfs>
  <cellXfs count="85">
    <xf numFmtId="0" fontId="0" fillId="0" borderId="0" xfId="0"/>
    <xf numFmtId="3" fontId="7" fillId="0" borderId="0" xfId="0" applyNumberFormat="1" applyFont="1" applyAlignment="1">
      <alignment vertical="center"/>
    </xf>
    <xf numFmtId="0" fontId="7" fillId="0" borderId="0" xfId="0" applyFont="1" applyAlignment="1">
      <alignment vertical="center" readingOrder="1"/>
    </xf>
    <xf numFmtId="0" fontId="10" fillId="0" borderId="0" xfId="0" applyFont="1" applyAlignment="1">
      <alignment vertical="center"/>
    </xf>
    <xf numFmtId="4" fontId="8" fillId="2" borderId="2" xfId="0" applyNumberFormat="1" applyFont="1" applyFill="1" applyBorder="1" applyAlignment="1">
      <alignment vertical="center"/>
    </xf>
    <xf numFmtId="0" fontId="2" fillId="0" borderId="1" xfId="0" applyFont="1" applyBorder="1" applyAlignment="1">
      <alignment horizontal="center" vertical="center" wrapText="1"/>
    </xf>
    <xf numFmtId="0" fontId="10" fillId="0" borderId="0" xfId="0" applyFont="1" applyAlignment="1">
      <alignment vertical="center" wrapText="1"/>
    </xf>
    <xf numFmtId="0" fontId="9" fillId="0" borderId="4" xfId="0" applyFont="1" applyBorder="1" applyAlignment="1">
      <alignment vertical="center" wrapText="1"/>
    </xf>
    <xf numFmtId="0" fontId="5" fillId="0" borderId="1" xfId="0" applyFont="1" applyBorder="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2" fillId="4" borderId="1" xfId="0" applyFont="1" applyFill="1" applyBorder="1" applyAlignment="1">
      <alignment horizontal="center" vertical="center" wrapText="1"/>
    </xf>
    <xf numFmtId="4" fontId="7" fillId="4" borderId="1" xfId="0" applyNumberFormat="1" applyFont="1" applyFill="1" applyBorder="1" applyAlignment="1">
      <alignment vertical="center" wrapText="1"/>
    </xf>
    <xf numFmtId="0" fontId="10" fillId="4" borderId="0" xfId="0" applyFont="1" applyFill="1" applyAlignment="1">
      <alignment vertical="center" wrapText="1"/>
    </xf>
    <xf numFmtId="4" fontId="8" fillId="5" borderId="3" xfId="0" applyNumberFormat="1" applyFont="1" applyFill="1" applyBorder="1" applyAlignment="1">
      <alignment horizontal="right" vertical="center" wrapText="1" readingOrder="1"/>
    </xf>
    <xf numFmtId="0" fontId="11" fillId="6" borderId="1" xfId="0" applyFont="1" applyFill="1" applyBorder="1" applyAlignment="1">
      <alignment horizontal="left" vertical="center"/>
    </xf>
    <xf numFmtId="4" fontId="8" fillId="6" borderId="1" xfId="0" applyNumberFormat="1" applyFont="1" applyFill="1" applyBorder="1" applyAlignment="1">
      <alignment vertical="center"/>
    </xf>
    <xf numFmtId="4" fontId="8" fillId="7" borderId="2" xfId="0" applyNumberFormat="1" applyFont="1" applyFill="1" applyBorder="1" applyAlignment="1">
      <alignment vertical="center"/>
    </xf>
    <xf numFmtId="0" fontId="11" fillId="7" borderId="1" xfId="0" applyFont="1" applyFill="1" applyBorder="1" applyAlignment="1">
      <alignment vertical="center"/>
    </xf>
    <xf numFmtId="0" fontId="13" fillId="8" borderId="10" xfId="0" applyFont="1" applyFill="1" applyBorder="1" applyAlignment="1">
      <alignment vertical="center"/>
    </xf>
    <xf numFmtId="0" fontId="13" fillId="8" borderId="11" xfId="0" applyFont="1" applyFill="1" applyBorder="1" applyAlignment="1">
      <alignment vertical="center"/>
    </xf>
    <xf numFmtId="0" fontId="0" fillId="4" borderId="0" xfId="0" applyFill="1"/>
    <xf numFmtId="0" fontId="12" fillId="4" borderId="0" xfId="0" applyFont="1" applyFill="1" applyAlignment="1">
      <alignment vertical="center" wrapText="1"/>
    </xf>
    <xf numFmtId="4" fontId="4" fillId="4" borderId="1" xfId="0" applyNumberFormat="1" applyFont="1" applyFill="1" applyBorder="1" applyAlignment="1">
      <alignment vertical="center" wrapText="1"/>
    </xf>
    <xf numFmtId="0" fontId="9" fillId="0" borderId="0" xfId="0" applyFont="1" applyAlignment="1">
      <alignment vertical="center"/>
    </xf>
    <xf numFmtId="0" fontId="15" fillId="4" borderId="0" xfId="0" applyFont="1" applyFill="1" applyAlignment="1">
      <alignment vertical="center" wrapText="1"/>
    </xf>
    <xf numFmtId="0" fontId="26" fillId="4" borderId="1" xfId="0" applyFont="1" applyFill="1" applyBorder="1" applyAlignment="1">
      <alignment horizontal="center" vertical="center" wrapText="1"/>
    </xf>
    <xf numFmtId="0" fontId="2" fillId="7" borderId="9" xfId="0" applyFont="1" applyFill="1" applyBorder="1" applyAlignment="1">
      <alignment vertical="center"/>
    </xf>
    <xf numFmtId="0" fontId="2" fillId="4" borderId="1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3" fillId="7" borderId="4" xfId="0" applyFont="1" applyFill="1" applyBorder="1" applyAlignment="1">
      <alignment vertical="center"/>
    </xf>
    <xf numFmtId="4" fontId="8" fillId="7" borderId="4" xfId="0" applyNumberFormat="1" applyFont="1" applyFill="1" applyBorder="1" applyAlignment="1">
      <alignment vertical="center"/>
    </xf>
    <xf numFmtId="0" fontId="11" fillId="6" borderId="4" xfId="0" applyFont="1" applyFill="1" applyBorder="1" applyAlignment="1">
      <alignment horizontal="left" vertical="center"/>
    </xf>
    <xf numFmtId="4" fontId="8" fillId="6" borderId="4" xfId="0" applyNumberFormat="1" applyFont="1" applyFill="1" applyBorder="1" applyAlignment="1">
      <alignment vertical="center"/>
    </xf>
    <xf numFmtId="0" fontId="3" fillId="4" borderId="1" xfId="0" applyFont="1" applyFill="1" applyBorder="1" applyAlignment="1">
      <alignment horizontal="justify" vertical="center"/>
    </xf>
    <xf numFmtId="4" fontId="7" fillId="4" borderId="0" xfId="0" applyNumberFormat="1" applyFont="1" applyFill="1" applyAlignment="1">
      <alignment vertical="center" wrapText="1"/>
    </xf>
    <xf numFmtId="0" fontId="3" fillId="4" borderId="1" xfId="0" applyFont="1" applyFill="1" applyBorder="1" applyAlignment="1">
      <alignment horizontal="justify" vertical="center" wrapText="1"/>
    </xf>
    <xf numFmtId="3" fontId="3" fillId="4" borderId="1" xfId="0" applyNumberFormat="1" applyFont="1" applyFill="1" applyBorder="1" applyAlignment="1">
      <alignment horizontal="justify" vertical="center" wrapText="1" readingOrder="1"/>
    </xf>
    <xf numFmtId="0" fontId="3" fillId="4" borderId="4" xfId="0" applyFont="1" applyFill="1" applyBorder="1" applyAlignment="1">
      <alignment horizontal="justify" vertical="center" wrapText="1"/>
    </xf>
    <xf numFmtId="0" fontId="3" fillId="4" borderId="12" xfId="0" applyFont="1" applyFill="1" applyBorder="1" applyAlignment="1">
      <alignment horizontal="justify"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4" borderId="1"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2" fillId="7" borderId="6" xfId="0" applyFont="1" applyFill="1" applyBorder="1" applyAlignment="1">
      <alignment vertical="center"/>
    </xf>
    <xf numFmtId="0" fontId="2" fillId="4" borderId="9" xfId="0" applyFont="1" applyFill="1" applyBorder="1" applyAlignment="1">
      <alignment horizontal="center" vertical="center" wrapText="1"/>
    </xf>
    <xf numFmtId="4" fontId="4" fillId="4" borderId="4" xfId="0" applyNumberFormat="1" applyFont="1" applyFill="1" applyBorder="1" applyAlignment="1">
      <alignment vertical="center" wrapText="1"/>
    </xf>
    <xf numFmtId="0" fontId="2" fillId="4" borderId="2" xfId="0" applyFont="1" applyFill="1" applyBorder="1" applyAlignment="1">
      <alignment horizontal="center" vertical="center" wrapText="1"/>
    </xf>
    <xf numFmtId="4" fontId="4" fillId="4" borderId="9" xfId="0" applyNumberFormat="1" applyFont="1" applyFill="1" applyBorder="1" applyAlignment="1">
      <alignment vertical="center" wrapText="1"/>
    </xf>
    <xf numFmtId="0" fontId="3" fillId="4" borderId="6" xfId="0" applyFont="1" applyFill="1" applyBorder="1" applyAlignment="1">
      <alignment horizontal="justify" vertical="center" wrapText="1"/>
    </xf>
    <xf numFmtId="0" fontId="3" fillId="4" borderId="5" xfId="0" applyFont="1" applyFill="1" applyBorder="1" applyAlignment="1">
      <alignment horizontal="justify" vertical="center" wrapText="1"/>
    </xf>
    <xf numFmtId="4" fontId="4" fillId="4" borderId="3" xfId="0" applyNumberFormat="1" applyFont="1" applyFill="1" applyBorder="1" applyAlignment="1">
      <alignment vertical="center" wrapText="1"/>
    </xf>
    <xf numFmtId="4" fontId="4" fillId="4" borderId="7" xfId="0" applyNumberFormat="1" applyFont="1" applyFill="1" applyBorder="1" applyAlignment="1">
      <alignment vertical="center" wrapText="1"/>
    </xf>
    <xf numFmtId="0" fontId="2" fillId="4" borderId="5" xfId="0" applyFont="1" applyFill="1" applyBorder="1" applyAlignment="1">
      <alignment horizontal="center" vertical="center" wrapText="1"/>
    </xf>
    <xf numFmtId="0" fontId="3" fillId="4" borderId="3" xfId="0" applyFont="1" applyFill="1" applyBorder="1" applyAlignment="1">
      <alignment horizontal="justify" vertical="center" wrapText="1"/>
    </xf>
    <xf numFmtId="0" fontId="2" fillId="4" borderId="3" xfId="0" applyFont="1" applyFill="1" applyBorder="1" applyAlignment="1">
      <alignment horizontal="center" vertical="center" wrapText="1"/>
    </xf>
    <xf numFmtId="4" fontId="4" fillId="4" borderId="10" xfId="0" applyNumberFormat="1" applyFont="1" applyFill="1" applyBorder="1" applyAlignment="1">
      <alignment vertical="center" wrapText="1"/>
    </xf>
    <xf numFmtId="3" fontId="8" fillId="3" borderId="2" xfId="0" applyNumberFormat="1" applyFont="1" applyFill="1" applyBorder="1" applyAlignment="1">
      <alignment horizontal="center" vertical="center" wrapText="1" readingOrder="1"/>
    </xf>
    <xf numFmtId="3" fontId="8" fillId="3" borderId="3" xfId="0" applyNumberFormat="1" applyFont="1" applyFill="1" applyBorder="1" applyAlignment="1">
      <alignment horizontal="center" vertical="center" wrapText="1" readingOrder="1"/>
    </xf>
    <xf numFmtId="3" fontId="8" fillId="3" borderId="4" xfId="0" applyNumberFormat="1" applyFont="1" applyFill="1" applyBorder="1" applyAlignment="1">
      <alignment horizontal="center" vertical="center" wrapText="1" readingOrder="1"/>
    </xf>
    <xf numFmtId="3" fontId="8" fillId="3" borderId="10" xfId="0" applyNumberFormat="1" applyFont="1" applyFill="1" applyBorder="1" applyAlignment="1">
      <alignment horizontal="center" vertical="center" wrapText="1" readingOrder="1"/>
    </xf>
    <xf numFmtId="3" fontId="8" fillId="3" borderId="12" xfId="0" applyNumberFormat="1" applyFont="1" applyFill="1" applyBorder="1" applyAlignment="1">
      <alignment horizontal="center" vertical="center" wrapText="1" readingOrder="1"/>
    </xf>
    <xf numFmtId="3" fontId="8" fillId="3" borderId="11" xfId="0" applyNumberFormat="1" applyFont="1" applyFill="1" applyBorder="1" applyAlignment="1">
      <alignment horizontal="center" vertical="center" wrapText="1" readingOrder="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8" fillId="3" borderId="10" xfId="0" applyFont="1" applyFill="1" applyBorder="1" applyAlignment="1">
      <alignment horizontal="center" vertical="center" readingOrder="1"/>
    </xf>
    <xf numFmtId="0" fontId="8" fillId="3" borderId="11" xfId="0" applyFont="1" applyFill="1" applyBorder="1" applyAlignment="1">
      <alignment horizontal="center" vertical="center" readingOrder="1"/>
    </xf>
    <xf numFmtId="0" fontId="5" fillId="3" borderId="2" xfId="0" applyFont="1" applyFill="1" applyBorder="1" applyAlignment="1">
      <alignment horizontal="center" vertical="center" readingOrder="1"/>
    </xf>
    <xf numFmtId="0" fontId="5" fillId="3" borderId="3" xfId="0" applyFont="1" applyFill="1" applyBorder="1" applyAlignment="1">
      <alignment horizontal="center" vertical="center" readingOrder="1"/>
    </xf>
    <xf numFmtId="0" fontId="5" fillId="3" borderId="4" xfId="0" applyFont="1" applyFill="1" applyBorder="1" applyAlignment="1">
      <alignment horizontal="center" vertical="center" readingOrder="1"/>
    </xf>
    <xf numFmtId="0" fontId="8" fillId="3" borderId="2" xfId="0" applyFont="1" applyFill="1" applyBorder="1" applyAlignment="1">
      <alignment horizontal="center" vertical="center" readingOrder="1"/>
    </xf>
    <xf numFmtId="0" fontId="8" fillId="3" borderId="3" xfId="0" applyFont="1" applyFill="1" applyBorder="1" applyAlignment="1">
      <alignment horizontal="center" vertical="center" readingOrder="1"/>
    </xf>
    <xf numFmtId="0" fontId="8" fillId="3" borderId="4" xfId="0" applyFont="1" applyFill="1" applyBorder="1" applyAlignment="1">
      <alignment horizontal="center" vertical="center" readingOrder="1"/>
    </xf>
    <xf numFmtId="0" fontId="13" fillId="6" borderId="9" xfId="0" applyFont="1" applyFill="1" applyBorder="1" applyAlignment="1">
      <alignment horizontal="center" vertical="center"/>
    </xf>
    <xf numFmtId="0" fontId="13" fillId="6" borderId="6" xfId="0" applyFont="1" applyFill="1" applyBorder="1" applyAlignment="1">
      <alignment horizontal="center" vertical="center"/>
    </xf>
    <xf numFmtId="4" fontId="14" fillId="5" borderId="10" xfId="0" applyNumberFormat="1" applyFont="1" applyFill="1" applyBorder="1" applyAlignment="1">
      <alignment horizontal="center" vertical="center" readingOrder="1"/>
    </xf>
    <xf numFmtId="4" fontId="14" fillId="5" borderId="12" xfId="0" applyNumberFormat="1" applyFont="1" applyFill="1" applyBorder="1" applyAlignment="1">
      <alignment horizontal="center" vertical="center" readingOrder="1"/>
    </xf>
    <xf numFmtId="4" fontId="14" fillId="5" borderId="11" xfId="0" applyNumberFormat="1" applyFont="1" applyFill="1" applyBorder="1" applyAlignment="1">
      <alignment horizontal="center" vertical="center" readingOrder="1"/>
    </xf>
    <xf numFmtId="0" fontId="5" fillId="3" borderId="8" xfId="0" applyFont="1" applyFill="1" applyBorder="1" applyAlignment="1">
      <alignment horizontal="center" vertical="center" readingOrder="1"/>
    </xf>
    <xf numFmtId="0" fontId="5" fillId="3" borderId="7" xfId="0" applyFont="1" applyFill="1" applyBorder="1" applyAlignment="1">
      <alignment horizontal="center" vertical="center" readingOrder="1"/>
    </xf>
    <xf numFmtId="0" fontId="5" fillId="3" borderId="9" xfId="0" applyFont="1" applyFill="1" applyBorder="1" applyAlignment="1">
      <alignment horizontal="center" vertical="center" readingOrder="1"/>
    </xf>
    <xf numFmtId="49" fontId="8" fillId="0" borderId="0" xfId="0" applyNumberFormat="1" applyFont="1" applyAlignment="1">
      <alignment horizontal="center" vertical="center"/>
    </xf>
  </cellXfs>
  <cellStyles count="150">
    <cellStyle name="# Historical" xfId="1" xr:uid="{00000000-0005-0000-0000-000000000000}"/>
    <cellStyle name="Comma_Axmann Utopia toolbox all_in_one" xfId="2" xr:uid="{00000000-0005-0000-0000-000001000000}"/>
    <cellStyle name="Currency_Axmann Utopia toolbox all_in_one" xfId="3" xr:uid="{00000000-0005-0000-0000-000002000000}"/>
    <cellStyle name="Dezimal__Utopia Index Index und Guidance (Deutsch)" xfId="4" xr:uid="{00000000-0005-0000-0000-000003000000}"/>
    <cellStyle name="Euro" xfId="5" xr:uid="{00000000-0005-0000-0000-000004000000}"/>
    <cellStyle name="Euro 2" xfId="6" xr:uid="{00000000-0005-0000-0000-000005000000}"/>
    <cellStyle name="Euro 3" xfId="7" xr:uid="{00000000-0005-0000-0000-000006000000}"/>
    <cellStyle name="Migliaia [0] 2" xfId="8" xr:uid="{00000000-0005-0000-0000-000007000000}"/>
    <cellStyle name="Migliaia [0] 2 2" xfId="9" xr:uid="{00000000-0005-0000-0000-000008000000}"/>
    <cellStyle name="Migliaia [0] 3" xfId="10" xr:uid="{00000000-0005-0000-0000-000009000000}"/>
    <cellStyle name="Migliaia [0] 3 2" xfId="11" xr:uid="{00000000-0005-0000-0000-00000A000000}"/>
    <cellStyle name="Migliaia [0] 4" xfId="12" xr:uid="{00000000-0005-0000-0000-00000B000000}"/>
    <cellStyle name="Migliaia [0] 4 2" xfId="13" xr:uid="{00000000-0005-0000-0000-00000C000000}"/>
    <cellStyle name="Migliaia [0] 5" xfId="14" xr:uid="{00000000-0005-0000-0000-00000D000000}"/>
    <cellStyle name="Migliaia [0] 5 2" xfId="15" xr:uid="{00000000-0005-0000-0000-00000E000000}"/>
    <cellStyle name="Migliaia [0] 6" xfId="16" xr:uid="{00000000-0005-0000-0000-00000F000000}"/>
    <cellStyle name="Migliaia [0] 6 2" xfId="17" xr:uid="{00000000-0005-0000-0000-000010000000}"/>
    <cellStyle name="Migliaia 10" xfId="18" xr:uid="{00000000-0005-0000-0000-000011000000}"/>
    <cellStyle name="Migliaia 10 2" xfId="19" xr:uid="{00000000-0005-0000-0000-000012000000}"/>
    <cellStyle name="Migliaia 11" xfId="20" xr:uid="{00000000-0005-0000-0000-000013000000}"/>
    <cellStyle name="Migliaia 11 2" xfId="21" xr:uid="{00000000-0005-0000-0000-000014000000}"/>
    <cellStyle name="Migliaia 12" xfId="22" xr:uid="{00000000-0005-0000-0000-000015000000}"/>
    <cellStyle name="Migliaia 12 2" xfId="23" xr:uid="{00000000-0005-0000-0000-000016000000}"/>
    <cellStyle name="Migliaia 13" xfId="24" xr:uid="{00000000-0005-0000-0000-000017000000}"/>
    <cellStyle name="Migliaia 13 2" xfId="25" xr:uid="{00000000-0005-0000-0000-000018000000}"/>
    <cellStyle name="Migliaia 14" xfId="26" xr:uid="{00000000-0005-0000-0000-000019000000}"/>
    <cellStyle name="Migliaia 14 2" xfId="27" xr:uid="{00000000-0005-0000-0000-00001A000000}"/>
    <cellStyle name="Migliaia 15" xfId="28" xr:uid="{00000000-0005-0000-0000-00001B000000}"/>
    <cellStyle name="Migliaia 15 2" xfId="29" xr:uid="{00000000-0005-0000-0000-00001C000000}"/>
    <cellStyle name="Migliaia 16" xfId="30" xr:uid="{00000000-0005-0000-0000-00001D000000}"/>
    <cellStyle name="Migliaia 16 2" xfId="31" xr:uid="{00000000-0005-0000-0000-00001E000000}"/>
    <cellStyle name="Migliaia 17" xfId="32" xr:uid="{00000000-0005-0000-0000-00001F000000}"/>
    <cellStyle name="Migliaia 17 2" xfId="33" xr:uid="{00000000-0005-0000-0000-000020000000}"/>
    <cellStyle name="Migliaia 18" xfId="34" xr:uid="{00000000-0005-0000-0000-000021000000}"/>
    <cellStyle name="Migliaia 18 2" xfId="35" xr:uid="{00000000-0005-0000-0000-000022000000}"/>
    <cellStyle name="Migliaia 2" xfId="36" xr:uid="{00000000-0005-0000-0000-000023000000}"/>
    <cellStyle name="Migliaia 2 2" xfId="37" xr:uid="{00000000-0005-0000-0000-000024000000}"/>
    <cellStyle name="Migliaia 2 2 2" xfId="38" xr:uid="{00000000-0005-0000-0000-000025000000}"/>
    <cellStyle name="Migliaia 2 3" xfId="39" xr:uid="{00000000-0005-0000-0000-000026000000}"/>
    <cellStyle name="Migliaia 2 3 2" xfId="40" xr:uid="{00000000-0005-0000-0000-000027000000}"/>
    <cellStyle name="Migliaia 2 3 2 2" xfId="41" xr:uid="{00000000-0005-0000-0000-000028000000}"/>
    <cellStyle name="Migliaia 2 3 3" xfId="42" xr:uid="{00000000-0005-0000-0000-000029000000}"/>
    <cellStyle name="Migliaia 2 4" xfId="43" xr:uid="{00000000-0005-0000-0000-00002A000000}"/>
    <cellStyle name="Migliaia 2 4 2" xfId="44" xr:uid="{00000000-0005-0000-0000-00002B000000}"/>
    <cellStyle name="Migliaia 2 4 2 2" xfId="45" xr:uid="{00000000-0005-0000-0000-00002C000000}"/>
    <cellStyle name="Migliaia 2 4 3" xfId="46" xr:uid="{00000000-0005-0000-0000-00002D000000}"/>
    <cellStyle name="Migliaia 2 5" xfId="47" xr:uid="{00000000-0005-0000-0000-00002E000000}"/>
    <cellStyle name="Migliaia 3" xfId="48" xr:uid="{00000000-0005-0000-0000-00002F000000}"/>
    <cellStyle name="Migliaia 3 2" xfId="49" xr:uid="{00000000-0005-0000-0000-000030000000}"/>
    <cellStyle name="Migliaia 3 2 2" xfId="50" xr:uid="{00000000-0005-0000-0000-000031000000}"/>
    <cellStyle name="Migliaia 4" xfId="51" xr:uid="{00000000-0005-0000-0000-000032000000}"/>
    <cellStyle name="Migliaia 4 2" xfId="52" xr:uid="{00000000-0005-0000-0000-000033000000}"/>
    <cellStyle name="Migliaia 4 2 2" xfId="53" xr:uid="{00000000-0005-0000-0000-000034000000}"/>
    <cellStyle name="Migliaia 4 3" xfId="54" xr:uid="{00000000-0005-0000-0000-000035000000}"/>
    <cellStyle name="Migliaia 5" xfId="55" xr:uid="{00000000-0005-0000-0000-000036000000}"/>
    <cellStyle name="Migliaia 5 2" xfId="56" xr:uid="{00000000-0005-0000-0000-000037000000}"/>
    <cellStyle name="Migliaia 6" xfId="57" xr:uid="{00000000-0005-0000-0000-000038000000}"/>
    <cellStyle name="Migliaia 6 2" xfId="58" xr:uid="{00000000-0005-0000-0000-000039000000}"/>
    <cellStyle name="Migliaia 7" xfId="59" xr:uid="{00000000-0005-0000-0000-00003A000000}"/>
    <cellStyle name="Migliaia 7 2" xfId="60" xr:uid="{00000000-0005-0000-0000-00003B000000}"/>
    <cellStyle name="Migliaia 8" xfId="61" xr:uid="{00000000-0005-0000-0000-00003C000000}"/>
    <cellStyle name="Migliaia 8 2" xfId="62" xr:uid="{00000000-0005-0000-0000-00003D000000}"/>
    <cellStyle name="Migliaia 9" xfId="63" xr:uid="{00000000-0005-0000-0000-00003E000000}"/>
    <cellStyle name="Migliaia 9 2" xfId="64" xr:uid="{00000000-0005-0000-0000-00003F000000}"/>
    <cellStyle name="Normal_download.asp?objectid=18424" xfId="65" xr:uid="{00000000-0005-0000-0000-000040000000}"/>
    <cellStyle name="Normale" xfId="0" builtinId="0"/>
    <cellStyle name="Normale 10" xfId="66" xr:uid="{00000000-0005-0000-0000-000042000000}"/>
    <cellStyle name="Normale 10 2" xfId="67" xr:uid="{00000000-0005-0000-0000-000043000000}"/>
    <cellStyle name="Normale 10 3" xfId="68" xr:uid="{00000000-0005-0000-0000-000044000000}"/>
    <cellStyle name="Normale 11" xfId="69" xr:uid="{00000000-0005-0000-0000-000045000000}"/>
    <cellStyle name="Normale 12" xfId="70" xr:uid="{00000000-0005-0000-0000-000046000000}"/>
    <cellStyle name="Normale 13" xfId="71" xr:uid="{00000000-0005-0000-0000-000047000000}"/>
    <cellStyle name="Normale 14" xfId="72" xr:uid="{00000000-0005-0000-0000-000048000000}"/>
    <cellStyle name="Normale 15" xfId="73" xr:uid="{00000000-0005-0000-0000-000049000000}"/>
    <cellStyle name="Normale 16" xfId="74" xr:uid="{00000000-0005-0000-0000-00004A000000}"/>
    <cellStyle name="Normale 17" xfId="75" xr:uid="{00000000-0005-0000-0000-00004B000000}"/>
    <cellStyle name="Normale 18" xfId="76" xr:uid="{00000000-0005-0000-0000-00004C000000}"/>
    <cellStyle name="Normale 19" xfId="77" xr:uid="{00000000-0005-0000-0000-00004D000000}"/>
    <cellStyle name="Normale 19 2" xfId="78" xr:uid="{00000000-0005-0000-0000-00004E000000}"/>
    <cellStyle name="Normale 2 10" xfId="79" xr:uid="{00000000-0005-0000-0000-00004F000000}"/>
    <cellStyle name="Normale 2 11" xfId="80" xr:uid="{00000000-0005-0000-0000-000050000000}"/>
    <cellStyle name="Normale 2 2" xfId="81" xr:uid="{00000000-0005-0000-0000-000051000000}"/>
    <cellStyle name="Normale 2 2 2" xfId="82" xr:uid="{00000000-0005-0000-0000-000052000000}"/>
    <cellStyle name="Normale 2 3" xfId="83" xr:uid="{00000000-0005-0000-0000-000053000000}"/>
    <cellStyle name="Normale 2 4" xfId="84" xr:uid="{00000000-0005-0000-0000-000054000000}"/>
    <cellStyle name="Normale 2 4 2" xfId="85" xr:uid="{00000000-0005-0000-0000-000055000000}"/>
    <cellStyle name="Normale 2 4_Bilancino_al_1_febbraio_2011" xfId="86" xr:uid="{00000000-0005-0000-0000-000056000000}"/>
    <cellStyle name="Normale 2 5" xfId="87" xr:uid="{00000000-0005-0000-0000-000057000000}"/>
    <cellStyle name="Normale 2 6" xfId="88" xr:uid="{00000000-0005-0000-0000-000058000000}"/>
    <cellStyle name="Normale 2 7" xfId="89" xr:uid="{00000000-0005-0000-0000-000059000000}"/>
    <cellStyle name="Normale 2 8" xfId="90" xr:uid="{00000000-0005-0000-0000-00005A000000}"/>
    <cellStyle name="Normale 2 9" xfId="91" xr:uid="{00000000-0005-0000-0000-00005B000000}"/>
    <cellStyle name="Normale 20" xfId="92" xr:uid="{00000000-0005-0000-0000-00005C000000}"/>
    <cellStyle name="Normale 20 2" xfId="93" xr:uid="{00000000-0005-0000-0000-00005D000000}"/>
    <cellStyle name="Normale 20 3" xfId="94" xr:uid="{00000000-0005-0000-0000-00005E000000}"/>
    <cellStyle name="Normale 21" xfId="95" xr:uid="{00000000-0005-0000-0000-00005F000000}"/>
    <cellStyle name="Normale 21 2" xfId="96" xr:uid="{00000000-0005-0000-0000-000060000000}"/>
    <cellStyle name="Normale 22" xfId="97" xr:uid="{00000000-0005-0000-0000-000061000000}"/>
    <cellStyle name="Normale 23" xfId="98" xr:uid="{00000000-0005-0000-0000-000062000000}"/>
    <cellStyle name="Normale 24" xfId="99" xr:uid="{00000000-0005-0000-0000-000063000000}"/>
    <cellStyle name="Normale 25" xfId="100" xr:uid="{00000000-0005-0000-0000-000064000000}"/>
    <cellStyle name="Normale 26" xfId="101" xr:uid="{00000000-0005-0000-0000-000065000000}"/>
    <cellStyle name="Normale 26 2" xfId="102" xr:uid="{00000000-0005-0000-0000-000066000000}"/>
    <cellStyle name="Normale 27" xfId="103" xr:uid="{00000000-0005-0000-0000-000067000000}"/>
    <cellStyle name="Normale 28" xfId="104" xr:uid="{00000000-0005-0000-0000-000068000000}"/>
    <cellStyle name="Normale 28 2" xfId="105" xr:uid="{00000000-0005-0000-0000-000069000000}"/>
    <cellStyle name="Normale 29" xfId="106" xr:uid="{00000000-0005-0000-0000-00006A000000}"/>
    <cellStyle name="Normale 29 2" xfId="107" xr:uid="{00000000-0005-0000-0000-00006B000000}"/>
    <cellStyle name="Normale 3" xfId="108" xr:uid="{00000000-0005-0000-0000-00006C000000}"/>
    <cellStyle name="Normale 3 2" xfId="109" xr:uid="{00000000-0005-0000-0000-00006D000000}"/>
    <cellStyle name="Normale 3 2 2" xfId="110" xr:uid="{00000000-0005-0000-0000-00006E000000}"/>
    <cellStyle name="Normale 3 3" xfId="111" xr:uid="{00000000-0005-0000-0000-00006F000000}"/>
    <cellStyle name="Normale 30" xfId="112" xr:uid="{00000000-0005-0000-0000-000070000000}"/>
    <cellStyle name="Normale 30 2" xfId="113" xr:uid="{00000000-0005-0000-0000-000071000000}"/>
    <cellStyle name="Normale 31" xfId="114" xr:uid="{00000000-0005-0000-0000-000072000000}"/>
    <cellStyle name="Normale 31 2" xfId="115" xr:uid="{00000000-0005-0000-0000-000073000000}"/>
    <cellStyle name="Normale 32" xfId="116" xr:uid="{00000000-0005-0000-0000-000074000000}"/>
    <cellStyle name="Normale 32 2" xfId="117" xr:uid="{00000000-0005-0000-0000-000075000000}"/>
    <cellStyle name="Normale 33" xfId="118" xr:uid="{00000000-0005-0000-0000-000076000000}"/>
    <cellStyle name="Normale 33 2" xfId="119" xr:uid="{00000000-0005-0000-0000-000077000000}"/>
    <cellStyle name="Normale 34" xfId="120" xr:uid="{00000000-0005-0000-0000-000078000000}"/>
    <cellStyle name="Normale 35" xfId="121" xr:uid="{00000000-0005-0000-0000-000079000000}"/>
    <cellStyle name="Normale 36" xfId="122" xr:uid="{00000000-0005-0000-0000-00007A000000}"/>
    <cellStyle name="Normale 37" xfId="123" xr:uid="{00000000-0005-0000-0000-00007B000000}"/>
    <cellStyle name="Normale 38" xfId="124" xr:uid="{00000000-0005-0000-0000-00007C000000}"/>
    <cellStyle name="Normale 39" xfId="125" xr:uid="{00000000-0005-0000-0000-00007D000000}"/>
    <cellStyle name="Normale 4" xfId="126" xr:uid="{00000000-0005-0000-0000-00007E000000}"/>
    <cellStyle name="Normale 4 2" xfId="127" xr:uid="{00000000-0005-0000-0000-00007F000000}"/>
    <cellStyle name="Normale 5" xfId="128" xr:uid="{00000000-0005-0000-0000-000080000000}"/>
    <cellStyle name="Normale 5 2" xfId="129" xr:uid="{00000000-0005-0000-0000-000081000000}"/>
    <cellStyle name="Normale 6" xfId="130" xr:uid="{00000000-0005-0000-0000-000082000000}"/>
    <cellStyle name="Normale 6 2" xfId="131" xr:uid="{00000000-0005-0000-0000-000083000000}"/>
    <cellStyle name="Normale 7" xfId="132" xr:uid="{00000000-0005-0000-0000-000084000000}"/>
    <cellStyle name="Normale 7 2" xfId="133" xr:uid="{00000000-0005-0000-0000-000085000000}"/>
    <cellStyle name="Normale 7_702 al 13-01-2011" xfId="134" xr:uid="{00000000-0005-0000-0000-000086000000}"/>
    <cellStyle name="Normale 8" xfId="135" xr:uid="{00000000-0005-0000-0000-000087000000}"/>
    <cellStyle name="Normale 9" xfId="136" xr:uid="{00000000-0005-0000-0000-000088000000}"/>
    <cellStyle name="Percentuale 2" xfId="137" xr:uid="{00000000-0005-0000-0000-000089000000}"/>
    <cellStyle name="Percentuale 2 2" xfId="138" xr:uid="{00000000-0005-0000-0000-00008A000000}"/>
    <cellStyle name="Percentuale 2 2 2" xfId="139" xr:uid="{00000000-0005-0000-0000-00008B000000}"/>
    <cellStyle name="Percentuale 2 2 3" xfId="140" xr:uid="{00000000-0005-0000-0000-00008C000000}"/>
    <cellStyle name="Percentuale 2 3" xfId="141" xr:uid="{00000000-0005-0000-0000-00008D000000}"/>
    <cellStyle name="Percentuale 3" xfId="142" xr:uid="{00000000-0005-0000-0000-00008E000000}"/>
    <cellStyle name="Percentuale 4" xfId="143" xr:uid="{00000000-0005-0000-0000-00008F000000}"/>
    <cellStyle name="Percentuale 4 2" xfId="144" xr:uid="{00000000-0005-0000-0000-000090000000}"/>
    <cellStyle name="Standard__Utopia Index Index und Guidance (Deutsch)" xfId="145" xr:uid="{00000000-0005-0000-0000-000091000000}"/>
    <cellStyle name="Valuta 2" xfId="146" xr:uid="{00000000-0005-0000-0000-000092000000}"/>
    <cellStyle name="Valuta 3" xfId="147" xr:uid="{00000000-0005-0000-0000-000093000000}"/>
    <cellStyle name="Valuta 4" xfId="148" xr:uid="{00000000-0005-0000-0000-000094000000}"/>
    <cellStyle name="Valuta 5" xfId="149" xr:uid="{00000000-0005-0000-0000-00009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201"/>
  <sheetViews>
    <sheetView showGridLines="0" tabSelected="1" topLeftCell="A191" zoomScale="90" zoomScaleNormal="90" workbookViewId="0">
      <selection activeCell="B201" sqref="B201"/>
    </sheetView>
  </sheetViews>
  <sheetFormatPr defaultColWidth="9.140625" defaultRowHeight="12.75"/>
  <cols>
    <col min="1" max="1" width="9.5703125" style="9" customWidth="1"/>
    <col min="2" max="2" width="7.85546875" style="10" customWidth="1"/>
    <col min="3" max="3" width="60.85546875" style="11" customWidth="1"/>
    <col min="4" max="9" width="25.7109375" style="1" customWidth="1"/>
    <col min="10" max="10" width="11.42578125" style="11" customWidth="1"/>
    <col min="11" max="12" width="7.5703125" style="11" customWidth="1"/>
    <col min="13" max="16384" width="9.140625" style="11"/>
  </cols>
  <sheetData>
    <row r="1" spans="1:12" s="2" customFormat="1" ht="22.5" customHeight="1">
      <c r="A1" s="68" t="s">
        <v>3</v>
      </c>
      <c r="B1" s="69"/>
      <c r="C1" s="73" t="s">
        <v>4</v>
      </c>
      <c r="D1" s="58" t="s">
        <v>5</v>
      </c>
      <c r="E1" s="58" t="s">
        <v>6</v>
      </c>
      <c r="F1" s="58" t="s">
        <v>7</v>
      </c>
      <c r="G1" s="61" t="s">
        <v>8</v>
      </c>
      <c r="H1" s="62"/>
      <c r="I1" s="63"/>
    </row>
    <row r="2" spans="1:12" s="2" customFormat="1" ht="17.25" customHeight="1">
      <c r="A2" s="81" t="s">
        <v>9</v>
      </c>
      <c r="B2" s="70" t="s">
        <v>10</v>
      </c>
      <c r="C2" s="74"/>
      <c r="D2" s="59"/>
      <c r="E2" s="59"/>
      <c r="F2" s="59"/>
      <c r="G2" s="58" t="s">
        <v>11</v>
      </c>
      <c r="H2" s="58" t="s">
        <v>12</v>
      </c>
      <c r="I2" s="58" t="s">
        <v>13</v>
      </c>
    </row>
    <row r="3" spans="1:12" s="3" customFormat="1" ht="5.25" customHeight="1">
      <c r="A3" s="82"/>
      <c r="B3" s="71"/>
      <c r="C3" s="74"/>
      <c r="D3" s="59"/>
      <c r="E3" s="59"/>
      <c r="F3" s="59"/>
      <c r="G3" s="59"/>
      <c r="H3" s="59"/>
      <c r="I3" s="59"/>
    </row>
    <row r="4" spans="1:12" s="3" customFormat="1" ht="10.5" customHeight="1">
      <c r="A4" s="83"/>
      <c r="B4" s="72"/>
      <c r="C4" s="75"/>
      <c r="D4" s="60"/>
      <c r="E4" s="60"/>
      <c r="F4" s="60"/>
      <c r="G4" s="60"/>
      <c r="H4" s="60"/>
      <c r="I4" s="60"/>
    </row>
    <row r="5" spans="1:12" s="3" customFormat="1" ht="24.75" customHeight="1">
      <c r="A5" s="78" t="s">
        <v>0</v>
      </c>
      <c r="B5" s="79"/>
      <c r="C5" s="80"/>
      <c r="D5" s="15">
        <f>D6+D170+D196</f>
        <v>5389197271</v>
      </c>
      <c r="E5" s="15">
        <f t="shared" ref="E5:I5" si="0">E6+E170+E196</f>
        <v>9749509859.9599991</v>
      </c>
      <c r="F5" s="15">
        <f t="shared" si="0"/>
        <v>15138707130.960001</v>
      </c>
      <c r="G5" s="15">
        <f t="shared" si="0"/>
        <v>15138707130.960001</v>
      </c>
      <c r="H5" s="15">
        <f t="shared" si="0"/>
        <v>15138707130.960001</v>
      </c>
      <c r="I5" s="15">
        <f t="shared" si="0"/>
        <v>0</v>
      </c>
      <c r="L5" s="36"/>
    </row>
    <row r="6" spans="1:12" s="3" customFormat="1" ht="24" customHeight="1">
      <c r="A6" s="64" t="s">
        <v>14</v>
      </c>
      <c r="B6" s="65"/>
      <c r="C6" s="16" t="s">
        <v>15</v>
      </c>
      <c r="D6" s="4">
        <f>D7+D122</f>
        <v>5389197271</v>
      </c>
      <c r="E6" s="4">
        <f t="shared" ref="E6:I6" si="1">E7+E122</f>
        <v>1186083165.4400001</v>
      </c>
      <c r="F6" s="4">
        <f t="shared" si="1"/>
        <v>6575280436.4400005</v>
      </c>
      <c r="G6" s="4">
        <f t="shared" si="1"/>
        <v>6575280436.4400005</v>
      </c>
      <c r="H6" s="4">
        <f t="shared" si="1"/>
        <v>6575280436.4400005</v>
      </c>
      <c r="I6" s="4">
        <f t="shared" si="1"/>
        <v>0</v>
      </c>
      <c r="L6" s="36"/>
    </row>
    <row r="7" spans="1:12" s="3" customFormat="1" ht="20.25" customHeight="1">
      <c r="A7" s="20" t="s">
        <v>16</v>
      </c>
      <c r="B7" s="21"/>
      <c r="C7" s="19" t="s">
        <v>17</v>
      </c>
      <c r="D7" s="18">
        <f>SUM(D8:D121)</f>
        <v>2391344423</v>
      </c>
      <c r="E7" s="18">
        <f t="shared" ref="E7:I7" si="2">SUM(E8:E121)</f>
        <v>965668587.60000002</v>
      </c>
      <c r="F7" s="18">
        <f t="shared" si="2"/>
        <v>3357013010.5999999</v>
      </c>
      <c r="G7" s="18">
        <f t="shared" si="2"/>
        <v>3357013010.5999999</v>
      </c>
      <c r="H7" s="18">
        <f t="shared" si="2"/>
        <v>3357013010.5999999</v>
      </c>
      <c r="I7" s="18">
        <f t="shared" si="2"/>
        <v>0</v>
      </c>
      <c r="L7" s="36"/>
    </row>
    <row r="8" spans="1:12" s="14" customFormat="1" ht="39.950000000000003" customHeight="1">
      <c r="A8" s="12">
        <v>2129</v>
      </c>
      <c r="B8" s="12">
        <v>800</v>
      </c>
      <c r="C8" s="37" t="s">
        <v>18</v>
      </c>
      <c r="D8" s="24">
        <v>4134282</v>
      </c>
      <c r="E8" s="24">
        <v>0</v>
      </c>
      <c r="F8" s="24">
        <f>D8+E8</f>
        <v>4134282</v>
      </c>
      <c r="G8" s="24">
        <v>4134282</v>
      </c>
      <c r="H8" s="24">
        <v>4134282</v>
      </c>
      <c r="I8" s="24">
        <f>G8-H8</f>
        <v>0</v>
      </c>
      <c r="L8" s="36"/>
    </row>
    <row r="9" spans="1:12" s="14" customFormat="1" ht="59.25" customHeight="1">
      <c r="A9" s="12">
        <v>2183</v>
      </c>
      <c r="B9" s="12">
        <v>801</v>
      </c>
      <c r="C9" s="37" t="s">
        <v>19</v>
      </c>
      <c r="D9" s="24">
        <v>36469120</v>
      </c>
      <c r="E9" s="24">
        <v>0</v>
      </c>
      <c r="F9" s="24">
        <f t="shared" ref="F9:F72" si="3">D9+E9</f>
        <v>36469120</v>
      </c>
      <c r="G9" s="24">
        <v>36469120</v>
      </c>
      <c r="H9" s="24">
        <v>36469120</v>
      </c>
      <c r="I9" s="24">
        <f t="shared" ref="I9:I72" si="4">G9-H9</f>
        <v>0</v>
      </c>
      <c r="L9" s="36"/>
    </row>
    <row r="10" spans="1:12" s="14" customFormat="1" ht="27.6" customHeight="1">
      <c r="A10" s="12">
        <v>2185</v>
      </c>
      <c r="B10" s="12">
        <v>802</v>
      </c>
      <c r="C10" s="37" t="s">
        <v>20</v>
      </c>
      <c r="D10" s="24">
        <v>143051985</v>
      </c>
      <c r="E10" s="24">
        <v>220000000</v>
      </c>
      <c r="F10" s="24">
        <f t="shared" si="3"/>
        <v>363051985</v>
      </c>
      <c r="G10" s="24">
        <v>363051985</v>
      </c>
      <c r="H10" s="24">
        <v>363051985</v>
      </c>
      <c r="I10" s="24">
        <f t="shared" si="4"/>
        <v>0</v>
      </c>
    </row>
    <row r="11" spans="1:12" s="14" customFormat="1" ht="26.25" customHeight="1">
      <c r="A11" s="12">
        <v>2157</v>
      </c>
      <c r="B11" s="12">
        <v>803</v>
      </c>
      <c r="C11" s="37" t="s">
        <v>21</v>
      </c>
      <c r="D11" s="24">
        <v>0</v>
      </c>
      <c r="E11" s="24">
        <v>0</v>
      </c>
      <c r="F11" s="24">
        <f t="shared" si="3"/>
        <v>0</v>
      </c>
      <c r="G11" s="24">
        <v>0</v>
      </c>
      <c r="H11" s="24">
        <v>0</v>
      </c>
      <c r="I11" s="24">
        <f t="shared" si="4"/>
        <v>0</v>
      </c>
    </row>
    <row r="12" spans="1:12" s="14" customFormat="1" ht="21.95" customHeight="1">
      <c r="A12" s="12">
        <v>2121</v>
      </c>
      <c r="B12" s="12">
        <v>804</v>
      </c>
      <c r="C12" s="37" t="s">
        <v>22</v>
      </c>
      <c r="D12" s="24">
        <v>0</v>
      </c>
      <c r="E12" s="24">
        <v>0</v>
      </c>
      <c r="F12" s="24">
        <f t="shared" si="3"/>
        <v>0</v>
      </c>
      <c r="G12" s="24">
        <v>0</v>
      </c>
      <c r="H12" s="24">
        <v>0</v>
      </c>
      <c r="I12" s="24">
        <f t="shared" si="4"/>
        <v>0</v>
      </c>
    </row>
    <row r="13" spans="1:12" s="14" customFormat="1" ht="21.95" customHeight="1">
      <c r="A13" s="12">
        <v>2122</v>
      </c>
      <c r="B13" s="12">
        <v>805</v>
      </c>
      <c r="C13" s="37" t="s">
        <v>23</v>
      </c>
      <c r="D13" s="24">
        <v>0</v>
      </c>
      <c r="E13" s="24">
        <v>0</v>
      </c>
      <c r="F13" s="24">
        <f t="shared" si="3"/>
        <v>0</v>
      </c>
      <c r="G13" s="24">
        <v>0</v>
      </c>
      <c r="H13" s="24">
        <v>0</v>
      </c>
      <c r="I13" s="24">
        <f t="shared" si="4"/>
        <v>0</v>
      </c>
    </row>
    <row r="14" spans="1:12" s="14" customFormat="1" ht="30" customHeight="1">
      <c r="A14" s="12">
        <v>2138</v>
      </c>
      <c r="B14" s="12">
        <v>806</v>
      </c>
      <c r="C14" s="37" t="s">
        <v>24</v>
      </c>
      <c r="D14" s="24">
        <v>0</v>
      </c>
      <c r="E14" s="24">
        <v>0</v>
      </c>
      <c r="F14" s="24">
        <f t="shared" si="3"/>
        <v>0</v>
      </c>
      <c r="G14" s="24">
        <v>0</v>
      </c>
      <c r="H14" s="24">
        <v>0</v>
      </c>
      <c r="I14" s="24">
        <f t="shared" si="4"/>
        <v>0</v>
      </c>
    </row>
    <row r="15" spans="1:12" s="14" customFormat="1" ht="39.950000000000003" customHeight="1">
      <c r="A15" s="12">
        <v>2133</v>
      </c>
      <c r="B15" s="12">
        <v>808</v>
      </c>
      <c r="C15" s="37" t="s">
        <v>25</v>
      </c>
      <c r="D15" s="24">
        <v>3965061</v>
      </c>
      <c r="E15" s="24">
        <v>1699937</v>
      </c>
      <c r="F15" s="24">
        <f t="shared" si="3"/>
        <v>5664998</v>
      </c>
      <c r="G15" s="24">
        <v>5664998</v>
      </c>
      <c r="H15" s="24">
        <v>5664998</v>
      </c>
      <c r="I15" s="24">
        <f t="shared" si="4"/>
        <v>0</v>
      </c>
    </row>
    <row r="16" spans="1:12" s="14" customFormat="1" ht="30" customHeight="1">
      <c r="A16" s="12">
        <v>2102</v>
      </c>
      <c r="B16" s="12">
        <v>809</v>
      </c>
      <c r="C16" s="37" t="s">
        <v>26</v>
      </c>
      <c r="D16" s="24">
        <v>98857666</v>
      </c>
      <c r="E16" s="24">
        <v>100000</v>
      </c>
      <c r="F16" s="24">
        <f t="shared" si="3"/>
        <v>98957666</v>
      </c>
      <c r="G16" s="24">
        <v>98957666</v>
      </c>
      <c r="H16" s="24">
        <v>98957666</v>
      </c>
      <c r="I16" s="24">
        <f t="shared" si="4"/>
        <v>0</v>
      </c>
    </row>
    <row r="17" spans="1:9" s="14" customFormat="1" ht="62.1" customHeight="1">
      <c r="A17" s="12">
        <v>2186</v>
      </c>
      <c r="B17" s="12">
        <v>811</v>
      </c>
      <c r="C17" s="37" t="s">
        <v>27</v>
      </c>
      <c r="D17" s="24">
        <v>2531901</v>
      </c>
      <c r="E17" s="24">
        <v>133257</v>
      </c>
      <c r="F17" s="24">
        <f t="shared" si="3"/>
        <v>2665158</v>
      </c>
      <c r="G17" s="24">
        <v>2665158</v>
      </c>
      <c r="H17" s="24">
        <v>2665158</v>
      </c>
      <c r="I17" s="24">
        <f t="shared" si="4"/>
        <v>0</v>
      </c>
    </row>
    <row r="18" spans="1:9" s="14" customFormat="1" ht="99.75" customHeight="1">
      <c r="A18" s="12">
        <v>2780</v>
      </c>
      <c r="B18" s="12">
        <v>812</v>
      </c>
      <c r="C18" s="37" t="s">
        <v>28</v>
      </c>
      <c r="D18" s="24">
        <v>62029694</v>
      </c>
      <c r="E18" s="24">
        <v>140430493</v>
      </c>
      <c r="F18" s="24">
        <f t="shared" si="3"/>
        <v>202460187</v>
      </c>
      <c r="G18" s="24">
        <v>202460187</v>
      </c>
      <c r="H18" s="24">
        <v>202460187</v>
      </c>
      <c r="I18" s="24">
        <f t="shared" si="4"/>
        <v>0</v>
      </c>
    </row>
    <row r="19" spans="1:9" s="14" customFormat="1" ht="30" customHeight="1">
      <c r="A19" s="12">
        <v>2108</v>
      </c>
      <c r="B19" s="12">
        <v>815</v>
      </c>
      <c r="C19" s="37" t="s">
        <v>29</v>
      </c>
      <c r="D19" s="24">
        <v>100377910</v>
      </c>
      <c r="E19" s="24">
        <v>18000000</v>
      </c>
      <c r="F19" s="24">
        <f t="shared" si="3"/>
        <v>118377910</v>
      </c>
      <c r="G19" s="24">
        <v>118377910</v>
      </c>
      <c r="H19" s="24">
        <v>118377910</v>
      </c>
      <c r="I19" s="24">
        <f t="shared" si="4"/>
        <v>0</v>
      </c>
    </row>
    <row r="20" spans="1:9" s="14" customFormat="1" ht="30" customHeight="1">
      <c r="A20" s="12">
        <v>2111</v>
      </c>
      <c r="B20" s="12">
        <v>816</v>
      </c>
      <c r="C20" s="37" t="s">
        <v>30</v>
      </c>
      <c r="D20" s="24">
        <v>14422454</v>
      </c>
      <c r="E20" s="24">
        <v>0</v>
      </c>
      <c r="F20" s="24">
        <f t="shared" si="3"/>
        <v>14422454</v>
      </c>
      <c r="G20" s="24">
        <v>14422454</v>
      </c>
      <c r="H20" s="24">
        <v>14422454</v>
      </c>
      <c r="I20" s="24">
        <f t="shared" si="4"/>
        <v>0</v>
      </c>
    </row>
    <row r="21" spans="1:9" s="14" customFormat="1" ht="30" customHeight="1">
      <c r="A21" s="12">
        <v>2106</v>
      </c>
      <c r="B21" s="12">
        <v>817</v>
      </c>
      <c r="C21" s="37" t="s">
        <v>31</v>
      </c>
      <c r="D21" s="24">
        <v>72820420</v>
      </c>
      <c r="E21" s="24">
        <v>0</v>
      </c>
      <c r="F21" s="24">
        <f t="shared" si="3"/>
        <v>72820420</v>
      </c>
      <c r="G21" s="24">
        <v>72820420</v>
      </c>
      <c r="H21" s="24">
        <v>72820420</v>
      </c>
      <c r="I21" s="24">
        <f t="shared" si="4"/>
        <v>0</v>
      </c>
    </row>
    <row r="22" spans="1:9" s="14" customFormat="1" ht="51.95" customHeight="1">
      <c r="A22" s="12">
        <v>2099</v>
      </c>
      <c r="B22" s="12">
        <v>818</v>
      </c>
      <c r="C22" s="37" t="s">
        <v>32</v>
      </c>
      <c r="D22" s="24">
        <v>0</v>
      </c>
      <c r="E22" s="24">
        <v>0</v>
      </c>
      <c r="F22" s="24">
        <f t="shared" si="3"/>
        <v>0</v>
      </c>
      <c r="G22" s="24">
        <v>0</v>
      </c>
      <c r="H22" s="24">
        <v>0</v>
      </c>
      <c r="I22" s="24">
        <f t="shared" si="4"/>
        <v>0</v>
      </c>
    </row>
    <row r="23" spans="1:9" s="14" customFormat="1" ht="30" customHeight="1">
      <c r="A23" s="12">
        <v>2153</v>
      </c>
      <c r="B23" s="12">
        <v>819</v>
      </c>
      <c r="C23" s="37" t="s">
        <v>33</v>
      </c>
      <c r="D23" s="24">
        <v>950000</v>
      </c>
      <c r="E23" s="24">
        <v>0</v>
      </c>
      <c r="F23" s="24">
        <f t="shared" si="3"/>
        <v>950000</v>
      </c>
      <c r="G23" s="24">
        <v>950000</v>
      </c>
      <c r="H23" s="24">
        <v>950000</v>
      </c>
      <c r="I23" s="24">
        <f t="shared" si="4"/>
        <v>0</v>
      </c>
    </row>
    <row r="24" spans="1:9" s="14" customFormat="1" ht="21.95" customHeight="1">
      <c r="A24" s="12">
        <v>2120</v>
      </c>
      <c r="B24" s="12">
        <v>820</v>
      </c>
      <c r="C24" s="37" t="s">
        <v>34</v>
      </c>
      <c r="D24" s="24">
        <v>404318070</v>
      </c>
      <c r="E24" s="24">
        <v>23658430</v>
      </c>
      <c r="F24" s="24">
        <f t="shared" si="3"/>
        <v>427976500</v>
      </c>
      <c r="G24" s="24">
        <v>427976500</v>
      </c>
      <c r="H24" s="24">
        <v>427976500</v>
      </c>
      <c r="I24" s="24">
        <f t="shared" si="4"/>
        <v>0</v>
      </c>
    </row>
    <row r="25" spans="1:9" s="14" customFormat="1" ht="30" customHeight="1">
      <c r="A25" s="12">
        <v>2113</v>
      </c>
      <c r="B25" s="12">
        <v>821</v>
      </c>
      <c r="C25" s="37" t="s">
        <v>35</v>
      </c>
      <c r="D25" s="24">
        <v>4263198</v>
      </c>
      <c r="E25" s="24">
        <v>172907</v>
      </c>
      <c r="F25" s="24">
        <f t="shared" si="3"/>
        <v>4436105</v>
      </c>
      <c r="G25" s="24">
        <v>4436105</v>
      </c>
      <c r="H25" s="24">
        <v>4436105</v>
      </c>
      <c r="I25" s="24">
        <f t="shared" si="4"/>
        <v>0</v>
      </c>
    </row>
    <row r="26" spans="1:9" s="14" customFormat="1" ht="36" customHeight="1">
      <c r="A26" s="12">
        <v>2123</v>
      </c>
      <c r="B26" s="12">
        <v>822</v>
      </c>
      <c r="C26" s="37" t="s">
        <v>36</v>
      </c>
      <c r="D26" s="24">
        <v>1270214</v>
      </c>
      <c r="E26" s="24">
        <v>0</v>
      </c>
      <c r="F26" s="24">
        <f t="shared" si="3"/>
        <v>1270214</v>
      </c>
      <c r="G26" s="24">
        <v>1270214</v>
      </c>
      <c r="H26" s="24">
        <v>1270214</v>
      </c>
      <c r="I26" s="24">
        <f t="shared" si="4"/>
        <v>0</v>
      </c>
    </row>
    <row r="27" spans="1:9" s="14" customFormat="1" ht="33.6" customHeight="1">
      <c r="A27" s="12">
        <v>5210</v>
      </c>
      <c r="B27" s="12">
        <v>823</v>
      </c>
      <c r="C27" s="37" t="s">
        <v>37</v>
      </c>
      <c r="D27" s="24">
        <v>2032312</v>
      </c>
      <c r="E27" s="24">
        <v>0</v>
      </c>
      <c r="F27" s="24">
        <f t="shared" si="3"/>
        <v>2032312</v>
      </c>
      <c r="G27" s="24">
        <v>2032312</v>
      </c>
      <c r="H27" s="24">
        <v>2032312</v>
      </c>
      <c r="I27" s="24">
        <f t="shared" si="4"/>
        <v>0</v>
      </c>
    </row>
    <row r="28" spans="1:9" s="14" customFormat="1" ht="21.95" customHeight="1">
      <c r="A28" s="12">
        <v>5211</v>
      </c>
      <c r="B28" s="12">
        <v>824</v>
      </c>
      <c r="C28" s="37" t="s">
        <v>38</v>
      </c>
      <c r="D28" s="24">
        <v>873511</v>
      </c>
      <c r="E28" s="24">
        <v>0</v>
      </c>
      <c r="F28" s="24">
        <f t="shared" si="3"/>
        <v>873511</v>
      </c>
      <c r="G28" s="24">
        <v>873511</v>
      </c>
      <c r="H28" s="24">
        <v>873511</v>
      </c>
      <c r="I28" s="24">
        <f t="shared" si="4"/>
        <v>0</v>
      </c>
    </row>
    <row r="29" spans="1:9" s="14" customFormat="1" ht="39.950000000000003" customHeight="1">
      <c r="A29" s="12">
        <v>2098</v>
      </c>
      <c r="B29" s="12">
        <v>825</v>
      </c>
      <c r="C29" s="37" t="s">
        <v>39</v>
      </c>
      <c r="D29" s="24">
        <v>400000</v>
      </c>
      <c r="E29" s="24">
        <v>3722000</v>
      </c>
      <c r="F29" s="24">
        <f t="shared" si="3"/>
        <v>4122000</v>
      </c>
      <c r="G29" s="24">
        <v>4122000</v>
      </c>
      <c r="H29" s="24">
        <v>4122000</v>
      </c>
      <c r="I29" s="24">
        <f t="shared" si="4"/>
        <v>0</v>
      </c>
    </row>
    <row r="30" spans="1:9" s="14" customFormat="1" ht="56.45" customHeight="1">
      <c r="A30" s="12">
        <v>2134</v>
      </c>
      <c r="B30" s="12">
        <v>826</v>
      </c>
      <c r="C30" s="37" t="s">
        <v>40</v>
      </c>
      <c r="D30" s="24">
        <v>21981861</v>
      </c>
      <c r="E30" s="24">
        <v>0</v>
      </c>
      <c r="F30" s="24">
        <f t="shared" si="3"/>
        <v>21981861</v>
      </c>
      <c r="G30" s="24">
        <v>21981861</v>
      </c>
      <c r="H30" s="24">
        <v>21981861</v>
      </c>
      <c r="I30" s="24">
        <f t="shared" si="4"/>
        <v>0</v>
      </c>
    </row>
    <row r="31" spans="1:9" s="14" customFormat="1" ht="21.95" customHeight="1">
      <c r="A31" s="12">
        <v>5200</v>
      </c>
      <c r="B31" s="12">
        <v>827</v>
      </c>
      <c r="C31" s="37" t="s">
        <v>41</v>
      </c>
      <c r="D31" s="24">
        <v>17285581</v>
      </c>
      <c r="E31" s="24">
        <v>0</v>
      </c>
      <c r="F31" s="24">
        <f t="shared" si="3"/>
        <v>17285581</v>
      </c>
      <c r="G31" s="24">
        <v>17285581</v>
      </c>
      <c r="H31" s="24">
        <v>17285581</v>
      </c>
      <c r="I31" s="24">
        <f t="shared" si="4"/>
        <v>0</v>
      </c>
    </row>
    <row r="32" spans="1:9" s="14" customFormat="1" ht="30" customHeight="1">
      <c r="A32" s="12">
        <v>5217</v>
      </c>
      <c r="B32" s="12">
        <v>828</v>
      </c>
      <c r="C32" s="37" t="s">
        <v>42</v>
      </c>
      <c r="D32" s="24">
        <v>21593618</v>
      </c>
      <c r="E32" s="24">
        <v>-76708</v>
      </c>
      <c r="F32" s="24">
        <f t="shared" si="3"/>
        <v>21516910</v>
      </c>
      <c r="G32" s="24">
        <v>21516910</v>
      </c>
      <c r="H32" s="24">
        <v>21516910</v>
      </c>
      <c r="I32" s="24">
        <f t="shared" si="4"/>
        <v>0</v>
      </c>
    </row>
    <row r="33" spans="1:9" s="14" customFormat="1" ht="30" customHeight="1">
      <c r="A33" s="12">
        <v>5223</v>
      </c>
      <c r="B33" s="12">
        <v>829</v>
      </c>
      <c r="C33" s="37" t="s">
        <v>43</v>
      </c>
      <c r="D33" s="24">
        <v>3491486</v>
      </c>
      <c r="E33" s="24">
        <v>0</v>
      </c>
      <c r="F33" s="24">
        <f t="shared" si="3"/>
        <v>3491486</v>
      </c>
      <c r="G33" s="24">
        <v>3491486</v>
      </c>
      <c r="H33" s="24">
        <v>3491486</v>
      </c>
      <c r="I33" s="24">
        <f t="shared" si="4"/>
        <v>0</v>
      </c>
    </row>
    <row r="34" spans="1:9" s="14" customFormat="1" ht="47.45" customHeight="1">
      <c r="A34" s="12">
        <v>2136</v>
      </c>
      <c r="B34" s="12">
        <v>830</v>
      </c>
      <c r="C34" s="37" t="s">
        <v>44</v>
      </c>
      <c r="D34" s="24">
        <v>0</v>
      </c>
      <c r="E34" s="24">
        <v>202835</v>
      </c>
      <c r="F34" s="24">
        <f t="shared" si="3"/>
        <v>202835</v>
      </c>
      <c r="G34" s="24">
        <v>202835</v>
      </c>
      <c r="H34" s="24">
        <v>202835</v>
      </c>
      <c r="I34" s="24">
        <f t="shared" si="4"/>
        <v>0</v>
      </c>
    </row>
    <row r="35" spans="1:9" s="14" customFormat="1" ht="58.9" customHeight="1">
      <c r="A35" s="12">
        <v>2149</v>
      </c>
      <c r="B35" s="12">
        <v>831</v>
      </c>
      <c r="C35" s="37" t="s">
        <v>45</v>
      </c>
      <c r="D35" s="24">
        <v>10000000</v>
      </c>
      <c r="E35" s="24">
        <v>0</v>
      </c>
      <c r="F35" s="24">
        <f t="shared" si="3"/>
        <v>10000000</v>
      </c>
      <c r="G35" s="24">
        <v>10000000</v>
      </c>
      <c r="H35" s="24">
        <v>10000000</v>
      </c>
      <c r="I35" s="24">
        <f t="shared" si="4"/>
        <v>0</v>
      </c>
    </row>
    <row r="36" spans="1:9" s="14" customFormat="1" ht="59.45" customHeight="1">
      <c r="A36" s="12">
        <v>2114</v>
      </c>
      <c r="B36" s="12">
        <v>832</v>
      </c>
      <c r="C36" s="37" t="s">
        <v>46</v>
      </c>
      <c r="D36" s="24">
        <v>0</v>
      </c>
      <c r="E36" s="24">
        <v>0</v>
      </c>
      <c r="F36" s="24">
        <f t="shared" si="3"/>
        <v>0</v>
      </c>
      <c r="G36" s="24">
        <v>0</v>
      </c>
      <c r="H36" s="24">
        <v>0</v>
      </c>
      <c r="I36" s="24">
        <f t="shared" si="4"/>
        <v>0</v>
      </c>
    </row>
    <row r="37" spans="1:9" s="14" customFormat="1" ht="30" customHeight="1">
      <c r="A37" s="12">
        <v>2154</v>
      </c>
      <c r="B37" s="12">
        <v>833</v>
      </c>
      <c r="C37" s="37" t="s">
        <v>47</v>
      </c>
      <c r="D37" s="24">
        <v>12490933</v>
      </c>
      <c r="E37" s="24">
        <v>11000000</v>
      </c>
      <c r="F37" s="24">
        <f t="shared" si="3"/>
        <v>23490933</v>
      </c>
      <c r="G37" s="24">
        <v>23490933</v>
      </c>
      <c r="H37" s="24">
        <v>23490933</v>
      </c>
      <c r="I37" s="24">
        <f t="shared" si="4"/>
        <v>0</v>
      </c>
    </row>
    <row r="38" spans="1:9" s="14" customFormat="1" ht="30" customHeight="1">
      <c r="A38" s="12">
        <v>2155</v>
      </c>
      <c r="B38" s="12">
        <v>834</v>
      </c>
      <c r="C38" s="37" t="s">
        <v>48</v>
      </c>
      <c r="D38" s="24">
        <v>1149741</v>
      </c>
      <c r="E38" s="24">
        <v>0</v>
      </c>
      <c r="F38" s="24">
        <f t="shared" si="3"/>
        <v>1149741</v>
      </c>
      <c r="G38" s="24">
        <v>1149741</v>
      </c>
      <c r="H38" s="24">
        <v>1149741</v>
      </c>
      <c r="I38" s="24">
        <f t="shared" si="4"/>
        <v>0</v>
      </c>
    </row>
    <row r="39" spans="1:9" s="14" customFormat="1" ht="30" customHeight="1">
      <c r="A39" s="12" t="s">
        <v>49</v>
      </c>
      <c r="B39" s="12" t="s">
        <v>50</v>
      </c>
      <c r="C39" s="37" t="s">
        <v>51</v>
      </c>
      <c r="D39" s="24">
        <v>5000000</v>
      </c>
      <c r="E39" s="24">
        <v>0</v>
      </c>
      <c r="F39" s="24">
        <f t="shared" si="3"/>
        <v>5000000</v>
      </c>
      <c r="G39" s="24">
        <v>5000000</v>
      </c>
      <c r="H39" s="24">
        <v>5000000</v>
      </c>
      <c r="I39" s="24">
        <f t="shared" si="4"/>
        <v>0</v>
      </c>
    </row>
    <row r="40" spans="1:9" s="14" customFormat="1" ht="39.950000000000003" customHeight="1">
      <c r="A40" s="12">
        <v>2124</v>
      </c>
      <c r="B40" s="12">
        <v>836</v>
      </c>
      <c r="C40" s="37" t="s">
        <v>52</v>
      </c>
      <c r="D40" s="24">
        <v>623696</v>
      </c>
      <c r="E40" s="24">
        <v>0</v>
      </c>
      <c r="F40" s="24">
        <f t="shared" si="3"/>
        <v>623696</v>
      </c>
      <c r="G40" s="24">
        <v>623696</v>
      </c>
      <c r="H40" s="24">
        <v>623696</v>
      </c>
      <c r="I40" s="24">
        <f t="shared" si="4"/>
        <v>0</v>
      </c>
    </row>
    <row r="41" spans="1:9" s="14" customFormat="1" ht="39.950000000000003" customHeight="1">
      <c r="A41" s="12">
        <v>2191</v>
      </c>
      <c r="B41" s="12">
        <v>837</v>
      </c>
      <c r="C41" s="37" t="s">
        <v>53</v>
      </c>
      <c r="D41" s="24">
        <v>0</v>
      </c>
      <c r="E41" s="24">
        <v>0</v>
      </c>
      <c r="F41" s="24">
        <f t="shared" si="3"/>
        <v>0</v>
      </c>
      <c r="G41" s="24">
        <v>0</v>
      </c>
      <c r="H41" s="24">
        <v>0</v>
      </c>
      <c r="I41" s="24">
        <f t="shared" si="4"/>
        <v>0</v>
      </c>
    </row>
    <row r="42" spans="1:9" s="14" customFormat="1" ht="30" customHeight="1">
      <c r="A42" s="27">
        <v>2090</v>
      </c>
      <c r="B42" s="12">
        <v>839</v>
      </c>
      <c r="C42" s="37" t="s">
        <v>54</v>
      </c>
      <c r="D42" s="24">
        <v>0</v>
      </c>
      <c r="E42" s="24">
        <v>0</v>
      </c>
      <c r="F42" s="24">
        <f t="shared" si="3"/>
        <v>0</v>
      </c>
      <c r="G42" s="24">
        <v>0</v>
      </c>
      <c r="H42" s="24">
        <v>0</v>
      </c>
      <c r="I42" s="24">
        <f t="shared" si="4"/>
        <v>0</v>
      </c>
    </row>
    <row r="43" spans="1:9" s="14" customFormat="1" ht="30" customHeight="1">
      <c r="A43" s="27">
        <v>2091</v>
      </c>
      <c r="B43" s="12">
        <v>840</v>
      </c>
      <c r="C43" s="37" t="s">
        <v>55</v>
      </c>
      <c r="D43" s="24">
        <v>1460729</v>
      </c>
      <c r="E43" s="24">
        <v>0</v>
      </c>
      <c r="F43" s="24">
        <f t="shared" si="3"/>
        <v>1460729</v>
      </c>
      <c r="G43" s="24">
        <v>1460729</v>
      </c>
      <c r="H43" s="24">
        <v>1460729</v>
      </c>
      <c r="I43" s="24">
        <f t="shared" si="4"/>
        <v>0</v>
      </c>
    </row>
    <row r="44" spans="1:9" s="14" customFormat="1" ht="30" customHeight="1">
      <c r="A44" s="12">
        <v>2118</v>
      </c>
      <c r="B44" s="12">
        <v>841</v>
      </c>
      <c r="C44" s="38" t="s">
        <v>56</v>
      </c>
      <c r="D44" s="24">
        <v>0</v>
      </c>
      <c r="E44" s="24">
        <v>0</v>
      </c>
      <c r="F44" s="24">
        <f t="shared" si="3"/>
        <v>0</v>
      </c>
      <c r="G44" s="24">
        <v>0</v>
      </c>
      <c r="H44" s="24">
        <v>0</v>
      </c>
      <c r="I44" s="24">
        <f t="shared" si="4"/>
        <v>0</v>
      </c>
    </row>
    <row r="45" spans="1:9" s="26" customFormat="1" ht="30" customHeight="1">
      <c r="A45" s="12">
        <v>2010</v>
      </c>
      <c r="B45" s="12">
        <v>842</v>
      </c>
      <c r="C45" s="38" t="s">
        <v>57</v>
      </c>
      <c r="D45" s="24">
        <v>15768982</v>
      </c>
      <c r="E45" s="24">
        <v>0</v>
      </c>
      <c r="F45" s="24">
        <f t="shared" si="3"/>
        <v>15768982</v>
      </c>
      <c r="G45" s="24">
        <v>15768982</v>
      </c>
      <c r="H45" s="24">
        <v>15768982</v>
      </c>
      <c r="I45" s="24">
        <f t="shared" si="4"/>
        <v>0</v>
      </c>
    </row>
    <row r="46" spans="1:9" s="14" customFormat="1" ht="30" customHeight="1">
      <c r="A46" s="12">
        <v>2096</v>
      </c>
      <c r="B46" s="12">
        <v>843</v>
      </c>
      <c r="C46" s="38" t="s">
        <v>58</v>
      </c>
      <c r="D46" s="24">
        <v>410694</v>
      </c>
      <c r="E46" s="24">
        <v>0</v>
      </c>
      <c r="F46" s="24">
        <f t="shared" si="3"/>
        <v>410694</v>
      </c>
      <c r="G46" s="24">
        <v>410694</v>
      </c>
      <c r="H46" s="24">
        <v>410694</v>
      </c>
      <c r="I46" s="24">
        <f t="shared" si="4"/>
        <v>0</v>
      </c>
    </row>
    <row r="47" spans="1:9" s="14" customFormat="1" ht="30" customHeight="1">
      <c r="A47" s="27">
        <v>2092</v>
      </c>
      <c r="B47" s="27">
        <v>844</v>
      </c>
      <c r="C47" s="37" t="s">
        <v>59</v>
      </c>
      <c r="D47" s="24">
        <v>4462550</v>
      </c>
      <c r="E47" s="24">
        <v>18405210</v>
      </c>
      <c r="F47" s="24">
        <f t="shared" si="3"/>
        <v>22867760</v>
      </c>
      <c r="G47" s="24">
        <v>22867760</v>
      </c>
      <c r="H47" s="24">
        <v>22867760</v>
      </c>
      <c r="I47" s="24">
        <f t="shared" si="4"/>
        <v>0</v>
      </c>
    </row>
    <row r="48" spans="1:9" s="14" customFormat="1" ht="48.75" customHeight="1">
      <c r="A48" s="12">
        <v>2146</v>
      </c>
      <c r="B48" s="12">
        <v>845</v>
      </c>
      <c r="C48" s="37" t="s">
        <v>60</v>
      </c>
      <c r="D48" s="24">
        <v>5000000</v>
      </c>
      <c r="E48" s="24">
        <v>0</v>
      </c>
      <c r="F48" s="24">
        <f t="shared" si="3"/>
        <v>5000000</v>
      </c>
      <c r="G48" s="24">
        <v>5000000</v>
      </c>
      <c r="H48" s="24">
        <v>5000000</v>
      </c>
      <c r="I48" s="24">
        <f t="shared" si="4"/>
        <v>0</v>
      </c>
    </row>
    <row r="49" spans="1:9" s="14" customFormat="1" ht="30" customHeight="1">
      <c r="A49" s="27">
        <v>2093</v>
      </c>
      <c r="B49" s="27">
        <v>847</v>
      </c>
      <c r="C49" s="37" t="s">
        <v>61</v>
      </c>
      <c r="D49" s="24">
        <v>0</v>
      </c>
      <c r="E49" s="24">
        <v>0</v>
      </c>
      <c r="F49" s="24">
        <f t="shared" si="3"/>
        <v>0</v>
      </c>
      <c r="G49" s="24">
        <v>0</v>
      </c>
      <c r="H49" s="24">
        <v>0</v>
      </c>
      <c r="I49" s="24">
        <f t="shared" si="4"/>
        <v>0</v>
      </c>
    </row>
    <row r="50" spans="1:9" s="14" customFormat="1" ht="33.6" customHeight="1">
      <c r="A50" s="12" t="s">
        <v>62</v>
      </c>
      <c r="B50" s="12" t="s">
        <v>63</v>
      </c>
      <c r="C50" s="37" t="s">
        <v>64</v>
      </c>
      <c r="D50" s="24">
        <v>231807485</v>
      </c>
      <c r="E50" s="24">
        <v>334829969</v>
      </c>
      <c r="F50" s="24">
        <f t="shared" si="3"/>
        <v>566637454</v>
      </c>
      <c r="G50" s="24">
        <v>566637454</v>
      </c>
      <c r="H50" s="24">
        <v>566637454</v>
      </c>
      <c r="I50" s="24">
        <f t="shared" si="4"/>
        <v>0</v>
      </c>
    </row>
    <row r="51" spans="1:9" s="14" customFormat="1" ht="39.950000000000003" customHeight="1">
      <c r="A51" s="12">
        <v>1709</v>
      </c>
      <c r="B51" s="12">
        <v>849</v>
      </c>
      <c r="C51" s="37" t="s">
        <v>65</v>
      </c>
      <c r="D51" s="24">
        <v>0</v>
      </c>
      <c r="E51" s="24">
        <v>0</v>
      </c>
      <c r="F51" s="24">
        <f t="shared" si="3"/>
        <v>0</v>
      </c>
      <c r="G51" s="24">
        <v>0</v>
      </c>
      <c r="H51" s="24">
        <v>0</v>
      </c>
      <c r="I51" s="24">
        <f t="shared" si="4"/>
        <v>0</v>
      </c>
    </row>
    <row r="52" spans="1:9" s="14" customFormat="1" ht="19.149999999999999" customHeight="1">
      <c r="A52" s="12">
        <v>2179</v>
      </c>
      <c r="B52" s="12">
        <v>850</v>
      </c>
      <c r="C52" s="38" t="s">
        <v>66</v>
      </c>
      <c r="D52" s="24">
        <v>84308495</v>
      </c>
      <c r="E52" s="24">
        <v>251675</v>
      </c>
      <c r="F52" s="24">
        <f t="shared" si="3"/>
        <v>84560170</v>
      </c>
      <c r="G52" s="24">
        <v>84560170</v>
      </c>
      <c r="H52" s="24">
        <v>84560170</v>
      </c>
      <c r="I52" s="24">
        <f t="shared" si="4"/>
        <v>0</v>
      </c>
    </row>
    <row r="53" spans="1:9" s="14" customFormat="1" ht="60" customHeight="1">
      <c r="A53" s="27">
        <v>2107</v>
      </c>
      <c r="B53" s="27">
        <v>851</v>
      </c>
      <c r="C53" s="37" t="s">
        <v>67</v>
      </c>
      <c r="D53" s="24">
        <v>0</v>
      </c>
      <c r="E53" s="24">
        <v>0</v>
      </c>
      <c r="F53" s="24">
        <f t="shared" si="3"/>
        <v>0</v>
      </c>
      <c r="G53" s="24">
        <v>0</v>
      </c>
      <c r="H53" s="24">
        <v>0</v>
      </c>
      <c r="I53" s="24">
        <f t="shared" si="4"/>
        <v>0</v>
      </c>
    </row>
    <row r="54" spans="1:9" s="14" customFormat="1" ht="51.95" customHeight="1">
      <c r="A54" s="27">
        <v>1899</v>
      </c>
      <c r="B54" s="27">
        <v>852</v>
      </c>
      <c r="C54" s="37" t="s">
        <v>68</v>
      </c>
      <c r="D54" s="24">
        <v>712500</v>
      </c>
      <c r="E54" s="24">
        <v>200000</v>
      </c>
      <c r="F54" s="24">
        <f t="shared" si="3"/>
        <v>912500</v>
      </c>
      <c r="G54" s="24">
        <v>912500</v>
      </c>
      <c r="H54" s="24">
        <v>912500</v>
      </c>
      <c r="I54" s="24">
        <f t="shared" si="4"/>
        <v>0</v>
      </c>
    </row>
    <row r="55" spans="1:9" s="14" customFormat="1" ht="26.45" customHeight="1">
      <c r="A55" s="30">
        <v>2147</v>
      </c>
      <c r="B55" s="27">
        <v>853</v>
      </c>
      <c r="C55" s="37" t="s">
        <v>69</v>
      </c>
      <c r="D55" s="24">
        <v>2750000</v>
      </c>
      <c r="E55" s="24">
        <v>0</v>
      </c>
      <c r="F55" s="24">
        <f t="shared" si="3"/>
        <v>2750000</v>
      </c>
      <c r="G55" s="24">
        <v>2750000</v>
      </c>
      <c r="H55" s="24">
        <v>2750000</v>
      </c>
      <c r="I55" s="24">
        <f t="shared" si="4"/>
        <v>0</v>
      </c>
    </row>
    <row r="56" spans="1:9" s="14" customFormat="1" ht="30" customHeight="1">
      <c r="A56" s="30">
        <v>2168</v>
      </c>
      <c r="B56" s="27">
        <v>859</v>
      </c>
      <c r="C56" s="37" t="s">
        <v>70</v>
      </c>
      <c r="D56" s="24">
        <v>0</v>
      </c>
      <c r="E56" s="24">
        <v>0</v>
      </c>
      <c r="F56" s="24">
        <f t="shared" si="3"/>
        <v>0</v>
      </c>
      <c r="G56" s="24">
        <v>0</v>
      </c>
      <c r="H56" s="24">
        <v>0</v>
      </c>
      <c r="I56" s="24">
        <f t="shared" si="4"/>
        <v>0</v>
      </c>
    </row>
    <row r="57" spans="1:9" s="14" customFormat="1" ht="39.950000000000003" customHeight="1">
      <c r="A57" s="12">
        <v>2193</v>
      </c>
      <c r="B57" s="27">
        <v>861</v>
      </c>
      <c r="C57" s="37" t="s">
        <v>71</v>
      </c>
      <c r="D57" s="24">
        <v>48450000</v>
      </c>
      <c r="E57" s="24">
        <v>124575255</v>
      </c>
      <c r="F57" s="24">
        <f t="shared" si="3"/>
        <v>173025255</v>
      </c>
      <c r="G57" s="24">
        <v>173025255</v>
      </c>
      <c r="H57" s="24">
        <v>173025255</v>
      </c>
      <c r="I57" s="24">
        <f t="shared" si="4"/>
        <v>0</v>
      </c>
    </row>
    <row r="58" spans="1:9" s="14" customFormat="1" ht="24" customHeight="1">
      <c r="A58" s="12">
        <v>2127</v>
      </c>
      <c r="B58" s="12">
        <v>864</v>
      </c>
      <c r="C58" s="37" t="s">
        <v>72</v>
      </c>
      <c r="D58" s="24">
        <v>90000000</v>
      </c>
      <c r="E58" s="24">
        <v>20000000</v>
      </c>
      <c r="F58" s="24">
        <f t="shared" si="3"/>
        <v>110000000</v>
      </c>
      <c r="G58" s="24">
        <v>110000000</v>
      </c>
      <c r="H58" s="24">
        <v>110000000</v>
      </c>
      <c r="I58" s="24">
        <f t="shared" si="4"/>
        <v>0</v>
      </c>
    </row>
    <row r="59" spans="1:9" s="14" customFormat="1" ht="50.25" customHeight="1">
      <c r="A59" s="12">
        <v>1496</v>
      </c>
      <c r="B59" s="12">
        <v>867</v>
      </c>
      <c r="C59" s="37" t="s">
        <v>73</v>
      </c>
      <c r="D59" s="24">
        <v>0</v>
      </c>
      <c r="E59" s="24">
        <v>0</v>
      </c>
      <c r="F59" s="24">
        <f t="shared" si="3"/>
        <v>0</v>
      </c>
      <c r="G59" s="24">
        <v>0</v>
      </c>
      <c r="H59" s="24">
        <v>0</v>
      </c>
      <c r="I59" s="24">
        <f t="shared" si="4"/>
        <v>0</v>
      </c>
    </row>
    <row r="60" spans="1:9" s="14" customFormat="1" ht="16.149999999999999" customHeight="1">
      <c r="A60" s="12">
        <v>2320</v>
      </c>
      <c r="B60" s="12">
        <v>870</v>
      </c>
      <c r="C60" s="37" t="s">
        <v>74</v>
      </c>
      <c r="D60" s="24">
        <v>474050000</v>
      </c>
      <c r="E60" s="24">
        <v>0</v>
      </c>
      <c r="F60" s="24">
        <f t="shared" si="3"/>
        <v>474050000</v>
      </c>
      <c r="G60" s="24">
        <v>474050000</v>
      </c>
      <c r="H60" s="24">
        <v>474050000</v>
      </c>
      <c r="I60" s="24">
        <f t="shared" si="4"/>
        <v>0</v>
      </c>
    </row>
    <row r="61" spans="1:9" s="14" customFormat="1" ht="30" customHeight="1">
      <c r="A61" s="12">
        <v>2097</v>
      </c>
      <c r="B61" s="12">
        <v>871</v>
      </c>
      <c r="C61" s="37" t="s">
        <v>75</v>
      </c>
      <c r="D61" s="24">
        <v>0</v>
      </c>
      <c r="E61" s="24">
        <v>0</v>
      </c>
      <c r="F61" s="24">
        <f t="shared" si="3"/>
        <v>0</v>
      </c>
      <c r="G61" s="24">
        <v>0</v>
      </c>
      <c r="H61" s="24">
        <v>0</v>
      </c>
      <c r="I61" s="24">
        <f t="shared" si="4"/>
        <v>0</v>
      </c>
    </row>
    <row r="62" spans="1:9" s="14" customFormat="1" ht="30" customHeight="1">
      <c r="A62" s="12">
        <v>2190</v>
      </c>
      <c r="B62" s="12">
        <v>872</v>
      </c>
      <c r="C62" s="37" t="s">
        <v>76</v>
      </c>
      <c r="D62" s="24">
        <v>38000000</v>
      </c>
      <c r="E62" s="24">
        <v>2000000</v>
      </c>
      <c r="F62" s="24">
        <f t="shared" si="3"/>
        <v>40000000</v>
      </c>
      <c r="G62" s="24">
        <v>40000000</v>
      </c>
      <c r="H62" s="24">
        <v>40000000</v>
      </c>
      <c r="I62" s="24">
        <f t="shared" si="4"/>
        <v>0</v>
      </c>
    </row>
    <row r="63" spans="1:9" s="14" customFormat="1" ht="30" customHeight="1">
      <c r="A63" s="12">
        <v>2030</v>
      </c>
      <c r="B63" s="12">
        <v>873</v>
      </c>
      <c r="C63" s="37" t="s">
        <v>77</v>
      </c>
      <c r="D63" s="24">
        <v>0</v>
      </c>
      <c r="E63" s="24">
        <v>0</v>
      </c>
      <c r="F63" s="24">
        <f t="shared" si="3"/>
        <v>0</v>
      </c>
      <c r="G63" s="24">
        <v>0</v>
      </c>
      <c r="H63" s="24">
        <v>0</v>
      </c>
      <c r="I63" s="24">
        <f t="shared" si="4"/>
        <v>0</v>
      </c>
    </row>
    <row r="64" spans="1:9" s="14" customFormat="1" ht="39.950000000000003" customHeight="1">
      <c r="A64" s="12">
        <v>2025</v>
      </c>
      <c r="B64" s="12">
        <v>876</v>
      </c>
      <c r="C64" s="37" t="s">
        <v>78</v>
      </c>
      <c r="D64" s="24">
        <v>0</v>
      </c>
      <c r="E64" s="24">
        <v>0</v>
      </c>
      <c r="F64" s="24">
        <f t="shared" si="3"/>
        <v>0</v>
      </c>
      <c r="G64" s="24">
        <v>0</v>
      </c>
      <c r="H64" s="24">
        <v>0</v>
      </c>
      <c r="I64" s="24">
        <f t="shared" si="4"/>
        <v>0</v>
      </c>
    </row>
    <row r="65" spans="1:9" s="14" customFormat="1" ht="30" customHeight="1">
      <c r="A65" s="12">
        <v>2177</v>
      </c>
      <c r="B65" s="12">
        <v>880</v>
      </c>
      <c r="C65" s="37" t="s">
        <v>79</v>
      </c>
      <c r="D65" s="24">
        <v>100000</v>
      </c>
      <c r="E65" s="24">
        <v>0</v>
      </c>
      <c r="F65" s="24">
        <f t="shared" si="3"/>
        <v>100000</v>
      </c>
      <c r="G65" s="24">
        <v>100000</v>
      </c>
      <c r="H65" s="24">
        <v>100000</v>
      </c>
      <c r="I65" s="24">
        <f t="shared" si="4"/>
        <v>0</v>
      </c>
    </row>
    <row r="66" spans="1:9" s="26" customFormat="1" ht="30" customHeight="1">
      <c r="A66" s="12">
        <v>2094</v>
      </c>
      <c r="B66" s="12">
        <v>881</v>
      </c>
      <c r="C66" s="37" t="s">
        <v>80</v>
      </c>
      <c r="D66" s="24">
        <v>1008520</v>
      </c>
      <c r="E66" s="24">
        <v>-756390</v>
      </c>
      <c r="F66" s="24">
        <f t="shared" si="3"/>
        <v>252130</v>
      </c>
      <c r="G66" s="24">
        <v>252130</v>
      </c>
      <c r="H66" s="24">
        <v>252130</v>
      </c>
      <c r="I66" s="24">
        <f t="shared" si="4"/>
        <v>0</v>
      </c>
    </row>
    <row r="67" spans="1:9" s="26" customFormat="1" ht="30" customHeight="1">
      <c r="A67" s="12">
        <v>2167</v>
      </c>
      <c r="B67" s="12">
        <v>891</v>
      </c>
      <c r="C67" s="37" t="s">
        <v>81</v>
      </c>
      <c r="D67" s="24">
        <v>500000</v>
      </c>
      <c r="E67" s="24">
        <v>0</v>
      </c>
      <c r="F67" s="24">
        <f t="shared" si="3"/>
        <v>500000</v>
      </c>
      <c r="G67" s="24">
        <v>500000</v>
      </c>
      <c r="H67" s="24">
        <v>500000</v>
      </c>
      <c r="I67" s="24">
        <f t="shared" si="4"/>
        <v>0</v>
      </c>
    </row>
    <row r="68" spans="1:9" s="14" customFormat="1" ht="21.95" customHeight="1">
      <c r="A68" s="12">
        <v>1600</v>
      </c>
      <c r="B68" s="12">
        <v>892</v>
      </c>
      <c r="C68" s="37" t="s">
        <v>82</v>
      </c>
      <c r="D68" s="24">
        <v>0</v>
      </c>
      <c r="E68" s="24">
        <v>0</v>
      </c>
      <c r="F68" s="24">
        <f t="shared" si="3"/>
        <v>0</v>
      </c>
      <c r="G68" s="24">
        <v>0</v>
      </c>
      <c r="H68" s="24">
        <v>0</v>
      </c>
      <c r="I68" s="24">
        <f t="shared" si="4"/>
        <v>0</v>
      </c>
    </row>
    <row r="69" spans="1:9" s="14" customFormat="1" ht="39.950000000000003" customHeight="1">
      <c r="A69" s="12">
        <v>2011</v>
      </c>
      <c r="B69" s="12">
        <v>893</v>
      </c>
      <c r="C69" s="37" t="s">
        <v>83</v>
      </c>
      <c r="D69" s="24">
        <v>1900000</v>
      </c>
      <c r="E69" s="24">
        <v>0</v>
      </c>
      <c r="F69" s="24">
        <f t="shared" si="3"/>
        <v>1900000</v>
      </c>
      <c r="G69" s="24">
        <v>1900000</v>
      </c>
      <c r="H69" s="24">
        <v>1900000</v>
      </c>
      <c r="I69" s="24">
        <f t="shared" si="4"/>
        <v>0</v>
      </c>
    </row>
    <row r="70" spans="1:9" s="14" customFormat="1" ht="30" customHeight="1">
      <c r="A70" s="12">
        <v>2143</v>
      </c>
      <c r="B70" s="12">
        <v>896</v>
      </c>
      <c r="C70" s="37" t="s">
        <v>84</v>
      </c>
      <c r="D70" s="24">
        <v>0</v>
      </c>
      <c r="E70" s="24">
        <v>0</v>
      </c>
      <c r="F70" s="24">
        <f t="shared" si="3"/>
        <v>0</v>
      </c>
      <c r="G70" s="24">
        <v>0</v>
      </c>
      <c r="H70" s="24">
        <v>0</v>
      </c>
      <c r="I70" s="24">
        <f t="shared" si="4"/>
        <v>0</v>
      </c>
    </row>
    <row r="71" spans="1:9" s="14" customFormat="1" ht="62.1" customHeight="1">
      <c r="A71" s="12">
        <v>2012</v>
      </c>
      <c r="B71" s="12">
        <v>897</v>
      </c>
      <c r="C71" s="37" t="s">
        <v>85</v>
      </c>
      <c r="D71" s="24">
        <v>0</v>
      </c>
      <c r="E71" s="24">
        <v>0</v>
      </c>
      <c r="F71" s="24">
        <f t="shared" si="3"/>
        <v>0</v>
      </c>
      <c r="G71" s="24">
        <v>0</v>
      </c>
      <c r="H71" s="24">
        <v>0</v>
      </c>
      <c r="I71" s="24">
        <f t="shared" si="4"/>
        <v>0</v>
      </c>
    </row>
    <row r="72" spans="1:9" s="14" customFormat="1" ht="84.95" customHeight="1">
      <c r="A72" s="12">
        <v>2158</v>
      </c>
      <c r="B72" s="12">
        <v>902</v>
      </c>
      <c r="C72" s="37" t="s">
        <v>86</v>
      </c>
      <c r="D72" s="24">
        <v>47500000</v>
      </c>
      <c r="E72" s="24">
        <v>0</v>
      </c>
      <c r="F72" s="24">
        <f t="shared" si="3"/>
        <v>47500000</v>
      </c>
      <c r="G72" s="24">
        <v>47500000</v>
      </c>
      <c r="H72" s="24">
        <v>47500000</v>
      </c>
      <c r="I72" s="24">
        <f t="shared" si="4"/>
        <v>0</v>
      </c>
    </row>
    <row r="73" spans="1:9" s="14" customFormat="1" ht="39.950000000000003" customHeight="1">
      <c r="A73" s="12">
        <v>2192</v>
      </c>
      <c r="B73" s="12">
        <v>903</v>
      </c>
      <c r="C73" s="37" t="s">
        <v>87</v>
      </c>
      <c r="D73" s="24">
        <v>4750000</v>
      </c>
      <c r="E73" s="24">
        <v>0</v>
      </c>
      <c r="F73" s="24">
        <f t="shared" ref="F73:F146" si="5">D73+E73</f>
        <v>4750000</v>
      </c>
      <c r="G73" s="24">
        <v>4750000</v>
      </c>
      <c r="H73" s="24">
        <v>4750000</v>
      </c>
      <c r="I73" s="24">
        <f t="shared" ref="I73:I121" si="6">G73-H73</f>
        <v>0</v>
      </c>
    </row>
    <row r="74" spans="1:9" s="14" customFormat="1" ht="30" customHeight="1">
      <c r="A74" s="12">
        <v>2085</v>
      </c>
      <c r="B74" s="12">
        <v>904</v>
      </c>
      <c r="C74" s="37" t="s">
        <v>88</v>
      </c>
      <c r="D74" s="24">
        <v>1376577</v>
      </c>
      <c r="E74" s="24">
        <v>0</v>
      </c>
      <c r="F74" s="24">
        <f t="shared" si="5"/>
        <v>1376577</v>
      </c>
      <c r="G74" s="24">
        <v>1376577</v>
      </c>
      <c r="H74" s="24">
        <v>1376577</v>
      </c>
      <c r="I74" s="24">
        <f t="shared" si="6"/>
        <v>0</v>
      </c>
    </row>
    <row r="75" spans="1:9" s="14" customFormat="1" ht="39.950000000000003" customHeight="1">
      <c r="A75" s="12">
        <v>2087</v>
      </c>
      <c r="B75" s="12">
        <v>905</v>
      </c>
      <c r="C75" s="37" t="s">
        <v>89</v>
      </c>
      <c r="D75" s="24">
        <v>712500</v>
      </c>
      <c r="E75" s="24">
        <v>0</v>
      </c>
      <c r="F75" s="24">
        <f t="shared" si="5"/>
        <v>712500</v>
      </c>
      <c r="G75" s="24">
        <v>712500</v>
      </c>
      <c r="H75" s="24">
        <v>712500</v>
      </c>
      <c r="I75" s="24">
        <f t="shared" si="6"/>
        <v>0</v>
      </c>
    </row>
    <row r="76" spans="1:9" s="14" customFormat="1" ht="30" customHeight="1">
      <c r="A76" s="12">
        <v>2089</v>
      </c>
      <c r="B76" s="12">
        <v>906</v>
      </c>
      <c r="C76" s="37" t="s">
        <v>90</v>
      </c>
      <c r="D76" s="24">
        <v>2850000</v>
      </c>
      <c r="E76" s="24">
        <v>0</v>
      </c>
      <c r="F76" s="24">
        <f t="shared" si="5"/>
        <v>2850000</v>
      </c>
      <c r="G76" s="24">
        <v>2850000</v>
      </c>
      <c r="H76" s="24">
        <v>2850000</v>
      </c>
      <c r="I76" s="24">
        <f t="shared" si="6"/>
        <v>0</v>
      </c>
    </row>
    <row r="77" spans="1:9" s="14" customFormat="1" ht="30" customHeight="1">
      <c r="A77" s="12">
        <v>2115</v>
      </c>
      <c r="B77" s="12">
        <v>907</v>
      </c>
      <c r="C77" s="37" t="s">
        <v>91</v>
      </c>
      <c r="D77" s="24">
        <v>0</v>
      </c>
      <c r="E77" s="24">
        <v>0</v>
      </c>
      <c r="F77" s="24">
        <f t="shared" si="5"/>
        <v>0</v>
      </c>
      <c r="G77" s="24">
        <v>0</v>
      </c>
      <c r="H77" s="24">
        <v>0</v>
      </c>
      <c r="I77" s="24">
        <f t="shared" si="6"/>
        <v>0</v>
      </c>
    </row>
    <row r="78" spans="1:9" s="14" customFormat="1" ht="39.950000000000003" customHeight="1">
      <c r="A78" s="12">
        <v>2162</v>
      </c>
      <c r="B78" s="12">
        <v>908</v>
      </c>
      <c r="C78" s="37" t="s">
        <v>92</v>
      </c>
      <c r="D78" s="24">
        <v>0</v>
      </c>
      <c r="E78" s="24">
        <v>0</v>
      </c>
      <c r="F78" s="24">
        <f t="shared" si="5"/>
        <v>0</v>
      </c>
      <c r="G78" s="24">
        <v>0</v>
      </c>
      <c r="H78" s="24">
        <v>0</v>
      </c>
      <c r="I78" s="24">
        <f t="shared" si="6"/>
        <v>0</v>
      </c>
    </row>
    <row r="79" spans="1:9" s="26" customFormat="1" ht="30" customHeight="1">
      <c r="A79" s="12">
        <v>2139</v>
      </c>
      <c r="B79" s="12">
        <v>910</v>
      </c>
      <c r="C79" s="37" t="s">
        <v>93</v>
      </c>
      <c r="D79" s="24">
        <v>0</v>
      </c>
      <c r="E79" s="24">
        <v>0</v>
      </c>
      <c r="F79" s="24">
        <f t="shared" si="5"/>
        <v>0</v>
      </c>
      <c r="G79" s="24">
        <v>0</v>
      </c>
      <c r="H79" s="24">
        <v>0</v>
      </c>
      <c r="I79" s="24">
        <f t="shared" si="6"/>
        <v>0</v>
      </c>
    </row>
    <row r="80" spans="1:9" s="14" customFormat="1" ht="30" customHeight="1">
      <c r="A80" s="12">
        <v>2082</v>
      </c>
      <c r="B80" s="12">
        <v>911</v>
      </c>
      <c r="C80" s="37" t="s">
        <v>94</v>
      </c>
      <c r="D80" s="24">
        <v>0</v>
      </c>
      <c r="E80" s="24">
        <v>580541</v>
      </c>
      <c r="F80" s="24">
        <f t="shared" si="5"/>
        <v>580541</v>
      </c>
      <c r="G80" s="24">
        <v>580541</v>
      </c>
      <c r="H80" s="24">
        <v>580541</v>
      </c>
      <c r="I80" s="24">
        <f t="shared" si="6"/>
        <v>0</v>
      </c>
    </row>
    <row r="81" spans="1:9" s="14" customFormat="1" ht="30" customHeight="1">
      <c r="A81" s="12">
        <v>2151</v>
      </c>
      <c r="B81" s="12">
        <v>913</v>
      </c>
      <c r="C81" s="37" t="s">
        <v>95</v>
      </c>
      <c r="D81" s="24">
        <v>0</v>
      </c>
      <c r="E81" s="24">
        <v>0</v>
      </c>
      <c r="F81" s="24">
        <f t="shared" si="5"/>
        <v>0</v>
      </c>
      <c r="G81" s="24">
        <v>0</v>
      </c>
      <c r="H81" s="24">
        <v>0</v>
      </c>
      <c r="I81" s="24">
        <f t="shared" si="6"/>
        <v>0</v>
      </c>
    </row>
    <row r="82" spans="1:9" s="14" customFormat="1" ht="39.950000000000003" customHeight="1">
      <c r="A82" s="12">
        <v>2021</v>
      </c>
      <c r="B82" s="12">
        <v>914</v>
      </c>
      <c r="C82" s="37" t="s">
        <v>96</v>
      </c>
      <c r="D82" s="24">
        <v>0</v>
      </c>
      <c r="E82" s="24">
        <v>0</v>
      </c>
      <c r="F82" s="24">
        <f t="shared" si="5"/>
        <v>0</v>
      </c>
      <c r="G82" s="24">
        <v>0</v>
      </c>
      <c r="H82" s="24">
        <v>0</v>
      </c>
      <c r="I82" s="24">
        <f t="shared" si="6"/>
        <v>0</v>
      </c>
    </row>
    <row r="83" spans="1:9" s="14" customFormat="1" ht="39.950000000000003" customHeight="1">
      <c r="A83" s="12">
        <v>2020</v>
      </c>
      <c r="B83" s="12">
        <v>916</v>
      </c>
      <c r="C83" s="37" t="s">
        <v>97</v>
      </c>
      <c r="D83" s="24">
        <v>0</v>
      </c>
      <c r="E83" s="24">
        <v>0</v>
      </c>
      <c r="F83" s="24">
        <f t="shared" si="5"/>
        <v>0</v>
      </c>
      <c r="G83" s="24">
        <v>0</v>
      </c>
      <c r="H83" s="24">
        <v>0</v>
      </c>
      <c r="I83" s="24">
        <f t="shared" si="6"/>
        <v>0</v>
      </c>
    </row>
    <row r="84" spans="1:9" s="14" customFormat="1" ht="39.950000000000003" customHeight="1">
      <c r="A84" s="12">
        <v>2070</v>
      </c>
      <c r="B84" s="12">
        <v>917</v>
      </c>
      <c r="C84" s="37" t="s">
        <v>98</v>
      </c>
      <c r="D84" s="24">
        <v>0</v>
      </c>
      <c r="E84" s="24">
        <v>0</v>
      </c>
      <c r="F84" s="24">
        <f t="shared" si="5"/>
        <v>0</v>
      </c>
      <c r="G84" s="24">
        <v>0</v>
      </c>
      <c r="H84" s="24">
        <v>0</v>
      </c>
      <c r="I84" s="24">
        <f t="shared" si="6"/>
        <v>0</v>
      </c>
    </row>
    <row r="85" spans="1:9" s="14" customFormat="1" ht="30" customHeight="1">
      <c r="A85" s="12">
        <v>2016</v>
      </c>
      <c r="B85" s="12">
        <v>918</v>
      </c>
      <c r="C85" s="37" t="s">
        <v>99</v>
      </c>
      <c r="D85" s="24">
        <v>1900000</v>
      </c>
      <c r="E85" s="24">
        <v>0</v>
      </c>
      <c r="F85" s="24">
        <f t="shared" si="5"/>
        <v>1900000</v>
      </c>
      <c r="G85" s="24">
        <v>1900000</v>
      </c>
      <c r="H85" s="24">
        <v>1900000</v>
      </c>
      <c r="I85" s="24">
        <f t="shared" si="6"/>
        <v>0</v>
      </c>
    </row>
    <row r="86" spans="1:9" s="14" customFormat="1" ht="51.95" customHeight="1">
      <c r="A86" s="12">
        <v>2083</v>
      </c>
      <c r="B86" s="12">
        <v>919</v>
      </c>
      <c r="C86" s="37" t="s">
        <v>100</v>
      </c>
      <c r="D86" s="24">
        <v>95000</v>
      </c>
      <c r="E86" s="24">
        <v>-95000</v>
      </c>
      <c r="F86" s="24">
        <f t="shared" si="5"/>
        <v>0</v>
      </c>
      <c r="G86" s="24">
        <v>0</v>
      </c>
      <c r="H86" s="24">
        <v>0</v>
      </c>
      <c r="I86" s="24">
        <f t="shared" si="6"/>
        <v>0</v>
      </c>
    </row>
    <row r="87" spans="1:9" s="14" customFormat="1" ht="39.950000000000003" customHeight="1">
      <c r="A87" s="12">
        <v>2086</v>
      </c>
      <c r="B87" s="12">
        <v>920</v>
      </c>
      <c r="C87" s="35" t="s">
        <v>101</v>
      </c>
      <c r="D87" s="24">
        <v>0</v>
      </c>
      <c r="E87" s="24">
        <v>0</v>
      </c>
      <c r="F87" s="24">
        <f t="shared" si="5"/>
        <v>0</v>
      </c>
      <c r="G87" s="24">
        <v>0</v>
      </c>
      <c r="H87" s="24">
        <v>0</v>
      </c>
      <c r="I87" s="24">
        <f t="shared" si="6"/>
        <v>0</v>
      </c>
    </row>
    <row r="88" spans="1:9" s="14" customFormat="1" ht="39.950000000000003" customHeight="1">
      <c r="A88" s="12">
        <v>2013</v>
      </c>
      <c r="B88" s="12">
        <v>922</v>
      </c>
      <c r="C88" s="37" t="s">
        <v>102</v>
      </c>
      <c r="D88" s="24">
        <v>0</v>
      </c>
      <c r="E88" s="24">
        <v>0</v>
      </c>
      <c r="F88" s="24">
        <f t="shared" si="5"/>
        <v>0</v>
      </c>
      <c r="G88" s="24">
        <v>0</v>
      </c>
      <c r="H88" s="24">
        <v>0</v>
      </c>
      <c r="I88" s="24">
        <f t="shared" si="6"/>
        <v>0</v>
      </c>
    </row>
    <row r="89" spans="1:9" s="14" customFormat="1" ht="55.15" customHeight="1">
      <c r="A89" s="12">
        <v>2014</v>
      </c>
      <c r="B89" s="12">
        <v>923</v>
      </c>
      <c r="C89" s="37" t="s">
        <v>103</v>
      </c>
      <c r="D89" s="24">
        <v>0</v>
      </c>
      <c r="E89" s="24">
        <v>0</v>
      </c>
      <c r="F89" s="24">
        <f t="shared" si="5"/>
        <v>0</v>
      </c>
      <c r="G89" s="24">
        <v>0</v>
      </c>
      <c r="H89" s="24">
        <v>0</v>
      </c>
      <c r="I89" s="24">
        <f t="shared" si="6"/>
        <v>0</v>
      </c>
    </row>
    <row r="90" spans="1:9" s="14" customFormat="1" ht="52.15" customHeight="1">
      <c r="A90" s="12">
        <v>2015</v>
      </c>
      <c r="B90" s="12">
        <v>924</v>
      </c>
      <c r="C90" s="37" t="s">
        <v>104</v>
      </c>
      <c r="D90" s="24">
        <v>0</v>
      </c>
      <c r="E90" s="24">
        <v>0</v>
      </c>
      <c r="F90" s="24">
        <f t="shared" si="5"/>
        <v>0</v>
      </c>
      <c r="G90" s="24">
        <v>0</v>
      </c>
      <c r="H90" s="24">
        <v>0</v>
      </c>
      <c r="I90" s="24">
        <f t="shared" si="6"/>
        <v>0</v>
      </c>
    </row>
    <row r="91" spans="1:9" s="14" customFormat="1" ht="21.95" customHeight="1">
      <c r="A91" s="12">
        <v>2018</v>
      </c>
      <c r="B91" s="12">
        <v>925</v>
      </c>
      <c r="C91" s="35" t="s">
        <v>105</v>
      </c>
      <c r="D91" s="24">
        <v>0</v>
      </c>
      <c r="E91" s="24">
        <v>0</v>
      </c>
      <c r="F91" s="24">
        <f t="shared" si="5"/>
        <v>0</v>
      </c>
      <c r="G91" s="24">
        <v>0</v>
      </c>
      <c r="H91" s="24">
        <v>0</v>
      </c>
      <c r="I91" s="24">
        <f t="shared" si="6"/>
        <v>0</v>
      </c>
    </row>
    <row r="92" spans="1:9" s="14" customFormat="1" ht="51.95" customHeight="1">
      <c r="A92" s="12">
        <v>2144</v>
      </c>
      <c r="B92" s="12">
        <v>927</v>
      </c>
      <c r="C92" s="37" t="s">
        <v>106</v>
      </c>
      <c r="D92" s="24">
        <v>3200000</v>
      </c>
      <c r="E92" s="24">
        <v>-2466438.4</v>
      </c>
      <c r="F92" s="24">
        <f t="shared" si="5"/>
        <v>733561.60000000009</v>
      </c>
      <c r="G92" s="24">
        <v>733561.60000000009</v>
      </c>
      <c r="H92" s="24">
        <v>733561.60000000009</v>
      </c>
      <c r="I92" s="24">
        <f t="shared" si="6"/>
        <v>0</v>
      </c>
    </row>
    <row r="93" spans="1:9" s="14" customFormat="1" ht="30" customHeight="1">
      <c r="A93" s="12">
        <v>2081</v>
      </c>
      <c r="B93" s="12">
        <v>929</v>
      </c>
      <c r="C93" s="37" t="s">
        <v>107</v>
      </c>
      <c r="D93" s="24">
        <v>0</v>
      </c>
      <c r="E93" s="24">
        <v>0</v>
      </c>
      <c r="F93" s="24">
        <f t="shared" si="5"/>
        <v>0</v>
      </c>
      <c r="G93" s="24">
        <v>0</v>
      </c>
      <c r="H93" s="24">
        <v>0</v>
      </c>
      <c r="I93" s="24">
        <f t="shared" si="6"/>
        <v>0</v>
      </c>
    </row>
    <row r="94" spans="1:9" s="14" customFormat="1" ht="51.95" customHeight="1">
      <c r="A94" s="12">
        <v>2079</v>
      </c>
      <c r="B94" s="12">
        <v>931</v>
      </c>
      <c r="C94" s="37" t="s">
        <v>108</v>
      </c>
      <c r="D94" s="24">
        <v>0</v>
      </c>
      <c r="E94" s="24">
        <v>0</v>
      </c>
      <c r="F94" s="24">
        <f t="shared" si="5"/>
        <v>0</v>
      </c>
      <c r="G94" s="24">
        <v>0</v>
      </c>
      <c r="H94" s="24">
        <v>0</v>
      </c>
      <c r="I94" s="24">
        <f t="shared" si="6"/>
        <v>0</v>
      </c>
    </row>
    <row r="95" spans="1:9" s="14" customFormat="1" ht="30" customHeight="1">
      <c r="A95" s="12">
        <v>2119</v>
      </c>
      <c r="B95" s="12">
        <v>932</v>
      </c>
      <c r="C95" s="37" t="s">
        <v>109</v>
      </c>
      <c r="D95" s="24">
        <v>27354300</v>
      </c>
      <c r="E95" s="24">
        <v>0</v>
      </c>
      <c r="F95" s="24">
        <f t="shared" si="5"/>
        <v>27354300</v>
      </c>
      <c r="G95" s="24">
        <v>27354300</v>
      </c>
      <c r="H95" s="24">
        <v>27354300</v>
      </c>
      <c r="I95" s="24">
        <f t="shared" si="6"/>
        <v>0</v>
      </c>
    </row>
    <row r="96" spans="1:9" s="14" customFormat="1" ht="75.95" customHeight="1">
      <c r="A96" s="12">
        <v>2078</v>
      </c>
      <c r="B96" s="12">
        <v>933</v>
      </c>
      <c r="C96" s="37" t="s">
        <v>110</v>
      </c>
      <c r="D96" s="24">
        <v>0</v>
      </c>
      <c r="E96" s="24">
        <v>0</v>
      </c>
      <c r="F96" s="24">
        <f t="shared" si="5"/>
        <v>0</v>
      </c>
      <c r="G96" s="24">
        <v>0</v>
      </c>
      <c r="H96" s="24">
        <v>0</v>
      </c>
      <c r="I96" s="24">
        <f t="shared" si="6"/>
        <v>0</v>
      </c>
    </row>
    <row r="97" spans="1:9" s="14" customFormat="1" ht="34.15" customHeight="1">
      <c r="A97" s="12">
        <v>2026</v>
      </c>
      <c r="B97" s="12">
        <v>934</v>
      </c>
      <c r="C97" s="37" t="s">
        <v>111</v>
      </c>
      <c r="D97" s="24">
        <v>0</v>
      </c>
      <c r="E97" s="24">
        <v>8250579</v>
      </c>
      <c r="F97" s="24">
        <f t="shared" si="5"/>
        <v>8250579</v>
      </c>
      <c r="G97" s="24">
        <v>8250579</v>
      </c>
      <c r="H97" s="24">
        <v>8250579</v>
      </c>
      <c r="I97" s="24">
        <f t="shared" si="6"/>
        <v>0</v>
      </c>
    </row>
    <row r="98" spans="1:9" s="14" customFormat="1" ht="39.950000000000003" customHeight="1">
      <c r="A98" s="12">
        <v>2074</v>
      </c>
      <c r="B98" s="12">
        <v>937</v>
      </c>
      <c r="C98" s="37" t="s">
        <v>112</v>
      </c>
      <c r="D98" s="24">
        <v>285000</v>
      </c>
      <c r="E98" s="24">
        <v>0</v>
      </c>
      <c r="F98" s="24">
        <f t="shared" si="5"/>
        <v>285000</v>
      </c>
      <c r="G98" s="24">
        <v>285000</v>
      </c>
      <c r="H98" s="24">
        <v>285000</v>
      </c>
      <c r="I98" s="24">
        <f t="shared" si="6"/>
        <v>0</v>
      </c>
    </row>
    <row r="99" spans="1:9" s="14" customFormat="1" ht="39.950000000000003" customHeight="1">
      <c r="A99" s="12">
        <v>2076</v>
      </c>
      <c r="B99" s="12">
        <v>938</v>
      </c>
      <c r="C99" s="37" t="s">
        <v>113</v>
      </c>
      <c r="D99" s="24">
        <v>1325247</v>
      </c>
      <c r="E99" s="24">
        <v>0</v>
      </c>
      <c r="F99" s="24">
        <f t="shared" si="5"/>
        <v>1325247</v>
      </c>
      <c r="G99" s="24">
        <v>1325247</v>
      </c>
      <c r="H99" s="24">
        <v>1325247</v>
      </c>
      <c r="I99" s="24">
        <f t="shared" si="6"/>
        <v>0</v>
      </c>
    </row>
    <row r="100" spans="1:9" s="14" customFormat="1" ht="35.450000000000003" customHeight="1">
      <c r="A100" s="12">
        <v>2184</v>
      </c>
      <c r="B100" s="12">
        <v>939</v>
      </c>
      <c r="C100" s="37" t="s">
        <v>114</v>
      </c>
      <c r="D100" s="24">
        <v>286900</v>
      </c>
      <c r="E100" s="24">
        <v>0</v>
      </c>
      <c r="F100" s="24">
        <f t="shared" si="5"/>
        <v>286900</v>
      </c>
      <c r="G100" s="24">
        <v>286900</v>
      </c>
      <c r="H100" s="24">
        <v>286900</v>
      </c>
      <c r="I100" s="24">
        <f t="shared" si="6"/>
        <v>0</v>
      </c>
    </row>
    <row r="101" spans="1:9" s="14" customFormat="1" ht="39.950000000000003" customHeight="1">
      <c r="A101" s="12">
        <v>2117</v>
      </c>
      <c r="B101" s="12">
        <v>940</v>
      </c>
      <c r="C101" s="37" t="s">
        <v>115</v>
      </c>
      <c r="D101" s="24">
        <v>950000</v>
      </c>
      <c r="E101" s="24">
        <v>0</v>
      </c>
      <c r="F101" s="24">
        <f t="shared" si="5"/>
        <v>950000</v>
      </c>
      <c r="G101" s="24">
        <v>950000</v>
      </c>
      <c r="H101" s="24">
        <v>950000</v>
      </c>
      <c r="I101" s="24">
        <f t="shared" si="6"/>
        <v>0</v>
      </c>
    </row>
    <row r="102" spans="1:9" s="14" customFormat="1" ht="39.950000000000003" customHeight="1">
      <c r="A102" s="12">
        <v>2171</v>
      </c>
      <c r="B102" s="12">
        <v>941</v>
      </c>
      <c r="C102" s="37" t="s">
        <v>116</v>
      </c>
      <c r="D102" s="24">
        <v>0</v>
      </c>
      <c r="E102" s="24">
        <v>0</v>
      </c>
      <c r="F102" s="24">
        <f t="shared" si="5"/>
        <v>0</v>
      </c>
      <c r="G102" s="24">
        <v>0</v>
      </c>
      <c r="H102" s="24">
        <v>0</v>
      </c>
      <c r="I102" s="24">
        <f t="shared" si="6"/>
        <v>0</v>
      </c>
    </row>
    <row r="103" spans="1:9" s="14" customFormat="1" ht="39.950000000000003" customHeight="1">
      <c r="A103" s="12">
        <v>2174</v>
      </c>
      <c r="B103" s="12">
        <v>942</v>
      </c>
      <c r="C103" s="37" t="s">
        <v>117</v>
      </c>
      <c r="D103" s="24">
        <v>400000</v>
      </c>
      <c r="E103" s="24">
        <v>0</v>
      </c>
      <c r="F103" s="24">
        <f t="shared" si="5"/>
        <v>400000</v>
      </c>
      <c r="G103" s="24">
        <v>400000</v>
      </c>
      <c r="H103" s="24">
        <v>400000</v>
      </c>
      <c r="I103" s="24">
        <f t="shared" si="6"/>
        <v>0</v>
      </c>
    </row>
    <row r="104" spans="1:9" s="14" customFormat="1" ht="54.6" customHeight="1">
      <c r="A104" s="12">
        <v>2029</v>
      </c>
      <c r="B104" s="12" t="s">
        <v>118</v>
      </c>
      <c r="C104" s="37" t="s">
        <v>119</v>
      </c>
      <c r="D104" s="24">
        <v>0</v>
      </c>
      <c r="E104" s="24">
        <v>1093750</v>
      </c>
      <c r="F104" s="24">
        <f>D104+E104</f>
        <v>1093750</v>
      </c>
      <c r="G104" s="24">
        <v>1093750</v>
      </c>
      <c r="H104" s="24">
        <v>1093750</v>
      </c>
      <c r="I104" s="24">
        <f t="shared" si="6"/>
        <v>0</v>
      </c>
    </row>
    <row r="105" spans="1:9" s="14" customFormat="1" ht="39.950000000000003" customHeight="1">
      <c r="A105" s="12">
        <v>2084</v>
      </c>
      <c r="B105" s="12">
        <v>944</v>
      </c>
      <c r="C105" s="37" t="s">
        <v>120</v>
      </c>
      <c r="D105" s="24">
        <v>0</v>
      </c>
      <c r="E105" s="24">
        <v>0</v>
      </c>
      <c r="F105" s="24">
        <f t="shared" si="5"/>
        <v>0</v>
      </c>
      <c r="G105" s="24">
        <v>0</v>
      </c>
      <c r="H105" s="24">
        <v>0</v>
      </c>
      <c r="I105" s="24">
        <f t="shared" si="6"/>
        <v>0</v>
      </c>
    </row>
    <row r="106" spans="1:9" s="14" customFormat="1" ht="30" customHeight="1">
      <c r="A106" s="12">
        <v>2068</v>
      </c>
      <c r="B106" s="12">
        <v>945</v>
      </c>
      <c r="C106" s="37" t="s">
        <v>121</v>
      </c>
      <c r="D106" s="24">
        <v>195740927</v>
      </c>
      <c r="E106" s="24">
        <v>0</v>
      </c>
      <c r="F106" s="24">
        <f t="shared" si="5"/>
        <v>195740927</v>
      </c>
      <c r="G106" s="24">
        <v>195740927</v>
      </c>
      <c r="H106" s="24">
        <v>195740927</v>
      </c>
      <c r="I106" s="24">
        <f t="shared" si="6"/>
        <v>0</v>
      </c>
    </row>
    <row r="107" spans="1:9" s="14" customFormat="1" ht="39.950000000000003" customHeight="1">
      <c r="A107" s="12">
        <v>2080</v>
      </c>
      <c r="B107" s="12">
        <v>946</v>
      </c>
      <c r="C107" s="37" t="s">
        <v>122</v>
      </c>
      <c r="D107" s="24">
        <v>0</v>
      </c>
      <c r="E107" s="24">
        <v>0</v>
      </c>
      <c r="F107" s="24">
        <f t="shared" si="5"/>
        <v>0</v>
      </c>
      <c r="G107" s="24">
        <v>0</v>
      </c>
      <c r="H107" s="24">
        <v>0</v>
      </c>
      <c r="I107" s="24">
        <f t="shared" si="6"/>
        <v>0</v>
      </c>
    </row>
    <row r="108" spans="1:9" s="14" customFormat="1" ht="39.950000000000003" customHeight="1">
      <c r="A108" s="12">
        <v>2088</v>
      </c>
      <c r="B108" s="12">
        <v>947</v>
      </c>
      <c r="C108" s="37" t="s">
        <v>123</v>
      </c>
      <c r="D108" s="24">
        <v>0</v>
      </c>
      <c r="E108" s="24">
        <v>0</v>
      </c>
      <c r="F108" s="24">
        <f t="shared" si="5"/>
        <v>0</v>
      </c>
      <c r="G108" s="24">
        <v>0</v>
      </c>
      <c r="H108" s="24">
        <v>0</v>
      </c>
      <c r="I108" s="24">
        <f t="shared" si="6"/>
        <v>0</v>
      </c>
    </row>
    <row r="109" spans="1:9" s="14" customFormat="1" ht="78.599999999999994" customHeight="1">
      <c r="A109" s="12" t="s">
        <v>124</v>
      </c>
      <c r="B109" s="12" t="s">
        <v>125</v>
      </c>
      <c r="C109" s="37" t="s">
        <v>126</v>
      </c>
      <c r="D109" s="24">
        <v>0</v>
      </c>
      <c r="E109" s="24">
        <v>6315825</v>
      </c>
      <c r="F109" s="24">
        <f>D109+E109</f>
        <v>6315825</v>
      </c>
      <c r="G109" s="24">
        <v>6315825</v>
      </c>
      <c r="H109" s="24">
        <v>6315825</v>
      </c>
      <c r="I109" s="24">
        <f t="shared" si="6"/>
        <v>0</v>
      </c>
    </row>
    <row r="110" spans="1:9" s="14" customFormat="1" ht="39.950000000000003" customHeight="1">
      <c r="A110" s="12">
        <v>2159</v>
      </c>
      <c r="B110" s="12">
        <v>949</v>
      </c>
      <c r="C110" s="37" t="s">
        <v>127</v>
      </c>
      <c r="D110" s="24">
        <v>47500000</v>
      </c>
      <c r="E110" s="24">
        <v>0</v>
      </c>
      <c r="F110" s="24">
        <f t="shared" si="5"/>
        <v>47500000</v>
      </c>
      <c r="G110" s="24">
        <v>47500000</v>
      </c>
      <c r="H110" s="24">
        <v>47500000</v>
      </c>
      <c r="I110" s="24">
        <f t="shared" si="6"/>
        <v>0</v>
      </c>
    </row>
    <row r="111" spans="1:9" s="14" customFormat="1" ht="58.9" customHeight="1">
      <c r="A111" s="12">
        <v>2008</v>
      </c>
      <c r="B111" s="12">
        <v>950</v>
      </c>
      <c r="C111" s="37" t="s">
        <v>128</v>
      </c>
      <c r="D111" s="24">
        <v>0</v>
      </c>
      <c r="E111" s="24">
        <v>0</v>
      </c>
      <c r="F111" s="24">
        <f t="shared" si="5"/>
        <v>0</v>
      </c>
      <c r="G111" s="24">
        <v>0</v>
      </c>
      <c r="H111" s="24">
        <v>0</v>
      </c>
      <c r="I111" s="24">
        <f t="shared" si="6"/>
        <v>0</v>
      </c>
    </row>
    <row r="112" spans="1:9" s="14" customFormat="1" ht="69.599999999999994" customHeight="1">
      <c r="A112" s="12">
        <v>2075</v>
      </c>
      <c r="B112" s="12">
        <v>960</v>
      </c>
      <c r="C112" s="37" t="s">
        <v>129</v>
      </c>
      <c r="D112" s="24">
        <v>0</v>
      </c>
      <c r="E112" s="24">
        <v>0</v>
      </c>
      <c r="F112" s="24">
        <f t="shared" si="5"/>
        <v>0</v>
      </c>
      <c r="G112" s="24">
        <v>0</v>
      </c>
      <c r="H112" s="24">
        <v>0</v>
      </c>
      <c r="I112" s="24">
        <f t="shared" si="6"/>
        <v>0</v>
      </c>
    </row>
    <row r="113" spans="1:9" s="14" customFormat="1" ht="39.950000000000003" customHeight="1">
      <c r="A113" s="12">
        <v>2023</v>
      </c>
      <c r="B113" s="12">
        <v>961</v>
      </c>
      <c r="C113" s="37" t="s">
        <v>130</v>
      </c>
      <c r="D113" s="24">
        <v>0</v>
      </c>
      <c r="E113" s="24">
        <v>0</v>
      </c>
      <c r="F113" s="24">
        <f t="shared" si="5"/>
        <v>0</v>
      </c>
      <c r="G113" s="24">
        <v>0</v>
      </c>
      <c r="H113" s="24">
        <v>0</v>
      </c>
      <c r="I113" s="24">
        <f t="shared" si="6"/>
        <v>0</v>
      </c>
    </row>
    <row r="114" spans="1:9" s="14" customFormat="1" ht="39.950000000000003" customHeight="1">
      <c r="A114" s="12">
        <v>2069</v>
      </c>
      <c r="B114" s="12">
        <v>962</v>
      </c>
      <c r="C114" s="37" t="s">
        <v>131</v>
      </c>
      <c r="D114" s="24">
        <v>722000</v>
      </c>
      <c r="E114" s="24">
        <v>0</v>
      </c>
      <c r="F114" s="24">
        <f t="shared" si="5"/>
        <v>722000</v>
      </c>
      <c r="G114" s="24">
        <v>722000</v>
      </c>
      <c r="H114" s="24">
        <v>722000</v>
      </c>
      <c r="I114" s="24">
        <f t="shared" si="6"/>
        <v>0</v>
      </c>
    </row>
    <row r="115" spans="1:9" s="14" customFormat="1" ht="30" customHeight="1">
      <c r="A115" s="12">
        <v>2199</v>
      </c>
      <c r="B115" s="12">
        <v>964</v>
      </c>
      <c r="C115" s="37" t="s">
        <v>132</v>
      </c>
      <c r="D115" s="24">
        <v>7321303</v>
      </c>
      <c r="E115" s="24">
        <v>2878289</v>
      </c>
      <c r="F115" s="24">
        <f t="shared" si="5"/>
        <v>10199592</v>
      </c>
      <c r="G115" s="24">
        <v>10199592</v>
      </c>
      <c r="H115" s="24">
        <v>10199592</v>
      </c>
      <c r="I115" s="24">
        <f t="shared" si="6"/>
        <v>0</v>
      </c>
    </row>
    <row r="116" spans="1:9" s="14" customFormat="1" ht="33.6" customHeight="1">
      <c r="A116" s="12" t="s">
        <v>133</v>
      </c>
      <c r="B116" s="12">
        <v>966</v>
      </c>
      <c r="C116" s="39" t="s">
        <v>134</v>
      </c>
      <c r="D116" s="47">
        <v>0</v>
      </c>
      <c r="E116" s="47">
        <v>200000</v>
      </c>
      <c r="F116" s="47">
        <f t="shared" si="5"/>
        <v>200000</v>
      </c>
      <c r="G116" s="47">
        <v>200000</v>
      </c>
      <c r="H116" s="47">
        <v>200000</v>
      </c>
      <c r="I116" s="24">
        <f t="shared" si="6"/>
        <v>0</v>
      </c>
    </row>
    <row r="117" spans="1:9" s="14" customFormat="1" ht="46.5" customHeight="1">
      <c r="A117" s="12" t="s">
        <v>135</v>
      </c>
      <c r="B117" s="12">
        <v>967</v>
      </c>
      <c r="C117" s="39" t="s">
        <v>136</v>
      </c>
      <c r="D117" s="47">
        <v>0</v>
      </c>
      <c r="E117" s="47">
        <v>2755172</v>
      </c>
      <c r="F117" s="47">
        <f t="shared" si="5"/>
        <v>2755172</v>
      </c>
      <c r="G117" s="47">
        <v>2755172</v>
      </c>
      <c r="H117" s="47">
        <v>2755172</v>
      </c>
      <c r="I117" s="24">
        <f t="shared" si="6"/>
        <v>0</v>
      </c>
    </row>
    <row r="118" spans="1:9" s="14" customFormat="1" ht="40.5" customHeight="1">
      <c r="A118" s="48" t="s">
        <v>137</v>
      </c>
      <c r="B118" s="48">
        <v>968</v>
      </c>
      <c r="C118" s="39" t="s">
        <v>138</v>
      </c>
      <c r="D118" s="47">
        <v>0</v>
      </c>
      <c r="E118" s="47">
        <v>20000000</v>
      </c>
      <c r="F118" s="47">
        <f t="shared" si="5"/>
        <v>20000000</v>
      </c>
      <c r="G118" s="52">
        <v>20000000</v>
      </c>
      <c r="H118" s="52">
        <v>20000000</v>
      </c>
      <c r="I118" s="24">
        <f t="shared" si="6"/>
        <v>0</v>
      </c>
    </row>
    <row r="119" spans="1:9" s="14" customFormat="1" ht="21" customHeight="1">
      <c r="A119" s="12">
        <v>8005</v>
      </c>
      <c r="B119" s="12" t="s">
        <v>139</v>
      </c>
      <c r="C119" s="50" t="s">
        <v>140</v>
      </c>
      <c r="D119" s="47">
        <v>0</v>
      </c>
      <c r="E119" s="47">
        <v>1600000</v>
      </c>
      <c r="F119" s="49">
        <f>D119+E119</f>
        <v>1600000</v>
      </c>
      <c r="G119" s="57">
        <v>1600000</v>
      </c>
      <c r="H119" s="24">
        <v>1600000</v>
      </c>
      <c r="I119" s="24">
        <f t="shared" si="6"/>
        <v>0</v>
      </c>
    </row>
    <row r="120" spans="1:9" s="14" customFormat="1" ht="66.75" customHeight="1">
      <c r="A120" s="46" t="s">
        <v>141</v>
      </c>
      <c r="B120" s="12" t="s">
        <v>142</v>
      </c>
      <c r="C120" s="51" t="s">
        <v>143</v>
      </c>
      <c r="D120" s="52">
        <v>0</v>
      </c>
      <c r="E120" s="52">
        <v>5540000</v>
      </c>
      <c r="F120" s="53">
        <f>D120+E120</f>
        <v>5540000</v>
      </c>
      <c r="G120" s="53">
        <v>5540000</v>
      </c>
      <c r="H120" s="53">
        <v>5540000</v>
      </c>
      <c r="I120" s="24">
        <f t="shared" si="6"/>
        <v>0</v>
      </c>
    </row>
    <row r="121" spans="1:9" s="14" customFormat="1" ht="42" customHeight="1">
      <c r="A121" s="12" t="s">
        <v>144</v>
      </c>
      <c r="B121" s="12" t="s">
        <v>145</v>
      </c>
      <c r="C121" s="37" t="s">
        <v>146</v>
      </c>
      <c r="D121" s="24">
        <v>0</v>
      </c>
      <c r="E121" s="24">
        <v>467000</v>
      </c>
      <c r="F121" s="24">
        <f>D121+E121</f>
        <v>467000</v>
      </c>
      <c r="G121" s="24">
        <v>467000</v>
      </c>
      <c r="H121" s="24">
        <v>467000</v>
      </c>
      <c r="I121" s="24">
        <f t="shared" si="6"/>
        <v>0</v>
      </c>
    </row>
    <row r="122" spans="1:9" s="3" customFormat="1" ht="18" customHeight="1">
      <c r="A122" s="28" t="s">
        <v>147</v>
      </c>
      <c r="B122" s="45"/>
      <c r="C122" s="31" t="s">
        <v>148</v>
      </c>
      <c r="D122" s="32">
        <f>SUM(D123:D169)</f>
        <v>2997852848</v>
      </c>
      <c r="E122" s="32">
        <f t="shared" ref="E122:I122" si="7">SUM(E123:E169)</f>
        <v>220414577.84</v>
      </c>
      <c r="F122" s="32">
        <f t="shared" si="7"/>
        <v>3218267425.8400002</v>
      </c>
      <c r="G122" s="32">
        <f t="shared" si="7"/>
        <v>3218267425.8400002</v>
      </c>
      <c r="H122" s="32">
        <f t="shared" si="7"/>
        <v>3218267425.8400002</v>
      </c>
      <c r="I122" s="32">
        <f t="shared" si="7"/>
        <v>0</v>
      </c>
    </row>
    <row r="123" spans="1:9" s="14" customFormat="1" ht="30" customHeight="1">
      <c r="A123" s="12">
        <v>7450</v>
      </c>
      <c r="B123" s="12">
        <v>807</v>
      </c>
      <c r="C123" s="39" t="s">
        <v>149</v>
      </c>
      <c r="D123" s="24">
        <v>59400000</v>
      </c>
      <c r="E123" s="24">
        <v>0</v>
      </c>
      <c r="F123" s="24">
        <f t="shared" si="5"/>
        <v>59400000</v>
      </c>
      <c r="G123" s="24">
        <v>59400000</v>
      </c>
      <c r="H123" s="24">
        <v>59400000</v>
      </c>
      <c r="I123" s="24">
        <f>G123-H123</f>
        <v>0</v>
      </c>
    </row>
    <row r="124" spans="1:9" s="14" customFormat="1" ht="62.1" customHeight="1">
      <c r="A124" s="12">
        <v>7448</v>
      </c>
      <c r="B124" s="12">
        <v>813</v>
      </c>
      <c r="C124" s="39" t="s">
        <v>27</v>
      </c>
      <c r="D124" s="24">
        <v>3493844</v>
      </c>
      <c r="E124" s="24">
        <v>0</v>
      </c>
      <c r="F124" s="24">
        <f t="shared" si="5"/>
        <v>3493844</v>
      </c>
      <c r="G124" s="24">
        <v>3493844</v>
      </c>
      <c r="H124" s="24">
        <v>3493844</v>
      </c>
      <c r="I124" s="24">
        <f t="shared" ref="I124:I169" si="8">G124-H124</f>
        <v>0</v>
      </c>
    </row>
    <row r="125" spans="1:9" s="14" customFormat="1" ht="51.95" customHeight="1">
      <c r="A125" s="12">
        <v>7474</v>
      </c>
      <c r="B125" s="12">
        <v>838</v>
      </c>
      <c r="C125" s="37" t="s">
        <v>150</v>
      </c>
      <c r="D125" s="24">
        <v>0</v>
      </c>
      <c r="E125" s="24">
        <v>0</v>
      </c>
      <c r="F125" s="24">
        <f t="shared" si="5"/>
        <v>0</v>
      </c>
      <c r="G125" s="24">
        <v>0</v>
      </c>
      <c r="H125" s="24">
        <v>0</v>
      </c>
      <c r="I125" s="24">
        <f t="shared" si="8"/>
        <v>0</v>
      </c>
    </row>
    <row r="126" spans="1:9" s="14" customFormat="1" ht="30" customHeight="1">
      <c r="A126" s="12">
        <v>7457</v>
      </c>
      <c r="B126" s="12">
        <v>846</v>
      </c>
      <c r="C126" s="39" t="s">
        <v>151</v>
      </c>
      <c r="D126" s="24">
        <v>109326085</v>
      </c>
      <c r="E126" s="24">
        <v>0</v>
      </c>
      <c r="F126" s="24">
        <f t="shared" si="5"/>
        <v>109326085</v>
      </c>
      <c r="G126" s="24">
        <v>109326085</v>
      </c>
      <c r="H126" s="24">
        <v>109326085</v>
      </c>
      <c r="I126" s="24">
        <f t="shared" si="8"/>
        <v>0</v>
      </c>
    </row>
    <row r="127" spans="1:9" s="23" customFormat="1" ht="76.900000000000006" customHeight="1">
      <c r="A127" s="12">
        <v>7446</v>
      </c>
      <c r="B127" s="12">
        <v>854</v>
      </c>
      <c r="C127" s="38" t="s">
        <v>152</v>
      </c>
      <c r="D127" s="24">
        <v>108182919</v>
      </c>
      <c r="E127" s="24">
        <v>0</v>
      </c>
      <c r="F127" s="24">
        <f t="shared" si="5"/>
        <v>108182919</v>
      </c>
      <c r="G127" s="24">
        <v>108182919</v>
      </c>
      <c r="H127" s="24">
        <v>108182919</v>
      </c>
      <c r="I127" s="24">
        <f t="shared" si="8"/>
        <v>0</v>
      </c>
    </row>
    <row r="128" spans="1:9" s="23" customFormat="1" ht="21.95" customHeight="1">
      <c r="A128" s="12">
        <v>7386</v>
      </c>
      <c r="B128" s="12">
        <v>855</v>
      </c>
      <c r="C128" s="38" t="s">
        <v>153</v>
      </c>
      <c r="D128" s="24">
        <v>25000000</v>
      </c>
      <c r="E128" s="24">
        <v>0</v>
      </c>
      <c r="F128" s="24">
        <f t="shared" si="5"/>
        <v>25000000</v>
      </c>
      <c r="G128" s="24">
        <v>25000000</v>
      </c>
      <c r="H128" s="24">
        <v>25000000</v>
      </c>
      <c r="I128" s="24">
        <f t="shared" si="8"/>
        <v>0</v>
      </c>
    </row>
    <row r="129" spans="1:9" s="14" customFormat="1" ht="39.950000000000003" customHeight="1">
      <c r="A129" s="12">
        <v>7458</v>
      </c>
      <c r="B129" s="12">
        <v>856</v>
      </c>
      <c r="C129" s="37" t="s">
        <v>154</v>
      </c>
      <c r="D129" s="24">
        <v>146700000</v>
      </c>
      <c r="E129" s="24">
        <v>0</v>
      </c>
      <c r="F129" s="24">
        <f t="shared" si="5"/>
        <v>146700000</v>
      </c>
      <c r="G129" s="24">
        <v>146700000</v>
      </c>
      <c r="H129" s="24">
        <v>146700000</v>
      </c>
      <c r="I129" s="24">
        <f t="shared" si="8"/>
        <v>0</v>
      </c>
    </row>
    <row r="130" spans="1:9" s="14" customFormat="1" ht="21.95" customHeight="1">
      <c r="A130" s="12">
        <v>7459</v>
      </c>
      <c r="B130" s="12">
        <v>857</v>
      </c>
      <c r="C130" s="39" t="s">
        <v>155</v>
      </c>
      <c r="D130" s="24">
        <v>55000000</v>
      </c>
      <c r="E130" s="24">
        <v>0</v>
      </c>
      <c r="F130" s="24">
        <f t="shared" si="5"/>
        <v>55000000</v>
      </c>
      <c r="G130" s="24">
        <v>55000000</v>
      </c>
      <c r="H130" s="24">
        <v>55000000</v>
      </c>
      <c r="I130" s="24">
        <f t="shared" si="8"/>
        <v>0</v>
      </c>
    </row>
    <row r="131" spans="1:9" s="14" customFormat="1" ht="51.95" customHeight="1">
      <c r="A131" s="12">
        <v>7094</v>
      </c>
      <c r="B131" s="12">
        <v>858</v>
      </c>
      <c r="C131" s="39" t="s">
        <v>156</v>
      </c>
      <c r="D131" s="24">
        <v>0</v>
      </c>
      <c r="E131" s="24">
        <v>0</v>
      </c>
      <c r="F131" s="24">
        <f t="shared" si="5"/>
        <v>0</v>
      </c>
      <c r="G131" s="24">
        <v>0</v>
      </c>
      <c r="H131" s="24">
        <v>0</v>
      </c>
      <c r="I131" s="24">
        <f t="shared" si="8"/>
        <v>0</v>
      </c>
    </row>
    <row r="132" spans="1:9" s="14" customFormat="1" ht="30" customHeight="1">
      <c r="A132" s="12">
        <v>7322</v>
      </c>
      <c r="B132" s="12">
        <v>860</v>
      </c>
      <c r="C132" s="39" t="s">
        <v>157</v>
      </c>
      <c r="D132" s="24">
        <v>0</v>
      </c>
      <c r="E132" s="24">
        <v>0</v>
      </c>
      <c r="F132" s="24">
        <f t="shared" si="5"/>
        <v>0</v>
      </c>
      <c r="G132" s="24">
        <v>0</v>
      </c>
      <c r="H132" s="24">
        <v>0</v>
      </c>
      <c r="I132" s="24">
        <f t="shared" si="8"/>
        <v>0</v>
      </c>
    </row>
    <row r="133" spans="1:9" ht="30" customHeight="1">
      <c r="A133" s="12" t="s">
        <v>158</v>
      </c>
      <c r="B133" s="12" t="s">
        <v>159</v>
      </c>
      <c r="C133" s="37" t="s">
        <v>160</v>
      </c>
      <c r="D133" s="24">
        <v>45000000</v>
      </c>
      <c r="E133" s="24">
        <v>0</v>
      </c>
      <c r="F133" s="24">
        <f t="shared" si="5"/>
        <v>45000000</v>
      </c>
      <c r="G133" s="24">
        <v>45000000</v>
      </c>
      <c r="H133" s="24">
        <v>45000000</v>
      </c>
      <c r="I133" s="24">
        <f t="shared" si="8"/>
        <v>0</v>
      </c>
    </row>
    <row r="134" spans="1:9" s="14" customFormat="1" ht="30" customHeight="1">
      <c r="A134" s="12">
        <v>7452</v>
      </c>
      <c r="B134" s="12">
        <v>863</v>
      </c>
      <c r="C134" s="39" t="s">
        <v>161</v>
      </c>
      <c r="D134" s="24">
        <v>73600000</v>
      </c>
      <c r="E134" s="24">
        <v>0</v>
      </c>
      <c r="F134" s="24">
        <f t="shared" si="5"/>
        <v>73600000</v>
      </c>
      <c r="G134" s="24">
        <v>73600000</v>
      </c>
      <c r="H134" s="24">
        <v>73600000</v>
      </c>
      <c r="I134" s="24">
        <f t="shared" si="8"/>
        <v>0</v>
      </c>
    </row>
    <row r="135" spans="1:9" s="26" customFormat="1" ht="35.450000000000003" customHeight="1">
      <c r="A135" s="12">
        <v>7477</v>
      </c>
      <c r="B135" s="12">
        <v>865</v>
      </c>
      <c r="C135" s="39" t="s">
        <v>162</v>
      </c>
      <c r="D135" s="24">
        <v>944000000</v>
      </c>
      <c r="E135" s="24">
        <v>-20000000</v>
      </c>
      <c r="F135" s="24">
        <f t="shared" si="5"/>
        <v>924000000</v>
      </c>
      <c r="G135" s="24">
        <v>924000000</v>
      </c>
      <c r="H135" s="24">
        <v>924000000</v>
      </c>
      <c r="I135" s="24">
        <f t="shared" si="8"/>
        <v>0</v>
      </c>
    </row>
    <row r="136" spans="1:9" s="26" customFormat="1" ht="21.95" customHeight="1">
      <c r="A136" s="12">
        <v>7441</v>
      </c>
      <c r="B136" s="12">
        <v>866</v>
      </c>
      <c r="C136" s="39" t="s">
        <v>163</v>
      </c>
      <c r="D136" s="24">
        <v>770000000</v>
      </c>
      <c r="E136" s="24">
        <v>158077474</v>
      </c>
      <c r="F136" s="24">
        <f t="shared" si="5"/>
        <v>928077474</v>
      </c>
      <c r="G136" s="24">
        <v>928077474</v>
      </c>
      <c r="H136" s="24">
        <v>928077474</v>
      </c>
      <c r="I136" s="24">
        <f t="shared" si="8"/>
        <v>0</v>
      </c>
    </row>
    <row r="137" spans="1:9" s="26" customFormat="1" ht="39.950000000000003" customHeight="1">
      <c r="A137" s="12">
        <v>7476</v>
      </c>
      <c r="B137" s="12">
        <v>869</v>
      </c>
      <c r="C137" s="39" t="s">
        <v>164</v>
      </c>
      <c r="D137" s="24">
        <v>0</v>
      </c>
      <c r="E137" s="24">
        <v>0</v>
      </c>
      <c r="F137" s="24">
        <f t="shared" si="5"/>
        <v>0</v>
      </c>
      <c r="G137" s="24">
        <v>0</v>
      </c>
      <c r="H137" s="24">
        <v>0</v>
      </c>
      <c r="I137" s="24">
        <f t="shared" si="8"/>
        <v>0</v>
      </c>
    </row>
    <row r="138" spans="1:9" s="26" customFormat="1" ht="18.600000000000001" customHeight="1">
      <c r="A138" s="12">
        <v>7472</v>
      </c>
      <c r="B138" s="12">
        <v>884</v>
      </c>
      <c r="C138" s="39" t="s">
        <v>165</v>
      </c>
      <c r="D138" s="24">
        <v>0</v>
      </c>
      <c r="E138" s="24">
        <v>0</v>
      </c>
      <c r="F138" s="24">
        <f t="shared" si="5"/>
        <v>0</v>
      </c>
      <c r="G138" s="24">
        <v>0</v>
      </c>
      <c r="H138" s="24">
        <v>0</v>
      </c>
      <c r="I138" s="24">
        <f t="shared" si="8"/>
        <v>0</v>
      </c>
    </row>
    <row r="139" spans="1:9" s="26" customFormat="1" ht="39.950000000000003" customHeight="1">
      <c r="A139" s="12">
        <v>7034</v>
      </c>
      <c r="B139" s="12">
        <v>889</v>
      </c>
      <c r="C139" s="39" t="s">
        <v>166</v>
      </c>
      <c r="D139" s="24">
        <v>0</v>
      </c>
      <c r="E139" s="24">
        <v>0</v>
      </c>
      <c r="F139" s="24">
        <f t="shared" si="5"/>
        <v>0</v>
      </c>
      <c r="G139" s="24">
        <v>0</v>
      </c>
      <c r="H139" s="24">
        <v>0</v>
      </c>
      <c r="I139" s="24">
        <f t="shared" si="8"/>
        <v>0</v>
      </c>
    </row>
    <row r="140" spans="1:9" s="26" customFormat="1" ht="81" customHeight="1">
      <c r="A140" s="12">
        <v>7515</v>
      </c>
      <c r="B140" s="12">
        <v>894</v>
      </c>
      <c r="C140" s="39" t="s">
        <v>167</v>
      </c>
      <c r="D140" s="24">
        <v>3500000</v>
      </c>
      <c r="E140" s="24">
        <v>0</v>
      </c>
      <c r="F140" s="24">
        <f t="shared" si="5"/>
        <v>3500000</v>
      </c>
      <c r="G140" s="24">
        <v>3500000</v>
      </c>
      <c r="H140" s="24">
        <v>3500000</v>
      </c>
      <c r="I140" s="24">
        <f t="shared" si="8"/>
        <v>0</v>
      </c>
    </row>
    <row r="141" spans="1:9" s="26" customFormat="1" ht="62.1" customHeight="1">
      <c r="A141" s="12">
        <v>7463</v>
      </c>
      <c r="B141" s="12">
        <v>898</v>
      </c>
      <c r="C141" s="39" t="s">
        <v>85</v>
      </c>
      <c r="D141" s="24">
        <v>0</v>
      </c>
      <c r="E141" s="24">
        <v>0</v>
      </c>
      <c r="F141" s="24">
        <f t="shared" si="5"/>
        <v>0</v>
      </c>
      <c r="G141" s="24">
        <v>0</v>
      </c>
      <c r="H141" s="24">
        <v>0</v>
      </c>
      <c r="I141" s="24">
        <f t="shared" si="8"/>
        <v>0</v>
      </c>
    </row>
    <row r="142" spans="1:9" s="26" customFormat="1" ht="36" customHeight="1">
      <c r="A142" s="12">
        <v>7032</v>
      </c>
      <c r="B142" s="12">
        <v>899</v>
      </c>
      <c r="C142" s="37" t="s">
        <v>168</v>
      </c>
      <c r="D142" s="24">
        <v>69000000</v>
      </c>
      <c r="E142" s="24">
        <v>198500</v>
      </c>
      <c r="F142" s="24">
        <f t="shared" si="5"/>
        <v>69198500</v>
      </c>
      <c r="G142" s="24">
        <v>69198500</v>
      </c>
      <c r="H142" s="24">
        <v>69198500</v>
      </c>
      <c r="I142" s="24">
        <f t="shared" si="8"/>
        <v>0</v>
      </c>
    </row>
    <row r="143" spans="1:9" s="26" customFormat="1" ht="39.950000000000003" customHeight="1">
      <c r="A143" s="12">
        <v>8008</v>
      </c>
      <c r="B143" s="12">
        <v>900</v>
      </c>
      <c r="C143" s="37" t="s">
        <v>169</v>
      </c>
      <c r="D143" s="24">
        <v>0</v>
      </c>
      <c r="E143" s="24">
        <v>74420131.840000004</v>
      </c>
      <c r="F143" s="24">
        <f t="shared" si="5"/>
        <v>74420131.840000004</v>
      </c>
      <c r="G143" s="24">
        <v>74420131.840000004</v>
      </c>
      <c r="H143" s="24">
        <v>74420131.840000004</v>
      </c>
      <c r="I143" s="24">
        <f t="shared" si="8"/>
        <v>0</v>
      </c>
    </row>
    <row r="144" spans="1:9" ht="39.950000000000003" customHeight="1">
      <c r="A144" s="12" t="s">
        <v>170</v>
      </c>
      <c r="B144" s="29" t="s">
        <v>171</v>
      </c>
      <c r="C144" s="37" t="s">
        <v>172</v>
      </c>
      <c r="D144" s="24">
        <v>50000000</v>
      </c>
      <c r="E144" s="24">
        <v>0</v>
      </c>
      <c r="F144" s="24">
        <f t="shared" si="5"/>
        <v>50000000</v>
      </c>
      <c r="G144" s="24">
        <v>50000000</v>
      </c>
      <c r="H144" s="24">
        <v>50000000</v>
      </c>
      <c r="I144" s="24">
        <f t="shared" si="8"/>
        <v>0</v>
      </c>
    </row>
    <row r="145" spans="1:9" s="26" customFormat="1" ht="39.950000000000003" customHeight="1">
      <c r="A145" s="12">
        <v>7480</v>
      </c>
      <c r="B145" s="12">
        <v>909</v>
      </c>
      <c r="C145" s="37" t="s">
        <v>173</v>
      </c>
      <c r="D145" s="24">
        <v>0</v>
      </c>
      <c r="E145" s="24">
        <v>0</v>
      </c>
      <c r="F145" s="24">
        <f t="shared" si="5"/>
        <v>0</v>
      </c>
      <c r="G145" s="24">
        <v>0</v>
      </c>
      <c r="H145" s="24">
        <v>0</v>
      </c>
      <c r="I145" s="24">
        <f t="shared" si="8"/>
        <v>0</v>
      </c>
    </row>
    <row r="146" spans="1:9" s="26" customFormat="1" ht="30" customHeight="1">
      <c r="A146" s="12">
        <v>7470</v>
      </c>
      <c r="B146" s="29">
        <v>912</v>
      </c>
      <c r="C146" s="37" t="s">
        <v>174</v>
      </c>
      <c r="D146" s="24">
        <v>0</v>
      </c>
      <c r="E146" s="24">
        <v>0</v>
      </c>
      <c r="F146" s="24">
        <f t="shared" si="5"/>
        <v>0</v>
      </c>
      <c r="G146" s="24">
        <v>0</v>
      </c>
      <c r="H146" s="24">
        <v>0</v>
      </c>
      <c r="I146" s="24">
        <f t="shared" si="8"/>
        <v>0</v>
      </c>
    </row>
    <row r="147" spans="1:9" s="26" customFormat="1" ht="39.950000000000003" customHeight="1">
      <c r="A147" s="12">
        <v>7447</v>
      </c>
      <c r="B147" s="29">
        <v>915</v>
      </c>
      <c r="C147" s="37" t="s">
        <v>175</v>
      </c>
      <c r="D147" s="24">
        <v>0</v>
      </c>
      <c r="E147" s="24">
        <v>0</v>
      </c>
      <c r="F147" s="24">
        <f t="shared" ref="F147:F166" si="9">D147+E147</f>
        <v>0</v>
      </c>
      <c r="G147" s="24">
        <v>0</v>
      </c>
      <c r="H147" s="24">
        <v>0</v>
      </c>
      <c r="I147" s="24">
        <f t="shared" si="8"/>
        <v>0</v>
      </c>
    </row>
    <row r="148" spans="1:9" s="26" customFormat="1" ht="39.950000000000003" customHeight="1">
      <c r="A148" s="12">
        <v>7482</v>
      </c>
      <c r="B148" s="29">
        <v>921</v>
      </c>
      <c r="C148" s="39" t="s">
        <v>176</v>
      </c>
      <c r="D148" s="24">
        <v>0</v>
      </c>
      <c r="E148" s="24">
        <v>0</v>
      </c>
      <c r="F148" s="24">
        <f t="shared" si="9"/>
        <v>0</v>
      </c>
      <c r="G148" s="24">
        <v>0</v>
      </c>
      <c r="H148" s="24">
        <v>0</v>
      </c>
      <c r="I148" s="24">
        <f t="shared" si="8"/>
        <v>0</v>
      </c>
    </row>
    <row r="149" spans="1:9" s="26" customFormat="1" ht="62.1" customHeight="1">
      <c r="A149" s="12">
        <v>7481</v>
      </c>
      <c r="B149" s="29">
        <v>926</v>
      </c>
      <c r="C149" s="40" t="s">
        <v>177</v>
      </c>
      <c r="D149" s="24">
        <v>0</v>
      </c>
      <c r="E149" s="24">
        <v>0</v>
      </c>
      <c r="F149" s="24">
        <f t="shared" si="9"/>
        <v>0</v>
      </c>
      <c r="G149" s="24">
        <v>0</v>
      </c>
      <c r="H149" s="24">
        <v>0</v>
      </c>
      <c r="I149" s="24">
        <f t="shared" si="8"/>
        <v>0</v>
      </c>
    </row>
    <row r="150" spans="1:9" s="26" customFormat="1" ht="39.950000000000003" customHeight="1">
      <c r="A150" s="12">
        <v>7035</v>
      </c>
      <c r="B150" s="29">
        <v>928</v>
      </c>
      <c r="C150" s="37" t="s">
        <v>178</v>
      </c>
      <c r="D150" s="24">
        <v>2600000</v>
      </c>
      <c r="E150" s="24">
        <v>0</v>
      </c>
      <c r="F150" s="24">
        <f t="shared" si="9"/>
        <v>2600000</v>
      </c>
      <c r="G150" s="24">
        <v>2600000</v>
      </c>
      <c r="H150" s="24">
        <v>2600000</v>
      </c>
      <c r="I150" s="24">
        <f t="shared" si="8"/>
        <v>0</v>
      </c>
    </row>
    <row r="151" spans="1:9" s="26" customFormat="1" ht="47.45" customHeight="1">
      <c r="A151" s="12">
        <v>7483</v>
      </c>
      <c r="B151" s="29">
        <v>930</v>
      </c>
      <c r="C151" s="37" t="s">
        <v>179</v>
      </c>
      <c r="D151" s="24">
        <v>0</v>
      </c>
      <c r="E151" s="24">
        <v>0</v>
      </c>
      <c r="F151" s="24">
        <f t="shared" si="9"/>
        <v>0</v>
      </c>
      <c r="G151" s="24">
        <v>0</v>
      </c>
      <c r="H151" s="24">
        <v>0</v>
      </c>
      <c r="I151" s="24">
        <f t="shared" si="8"/>
        <v>0</v>
      </c>
    </row>
    <row r="152" spans="1:9" s="26" customFormat="1" ht="39.950000000000003" customHeight="1">
      <c r="A152" s="12">
        <v>7630</v>
      </c>
      <c r="B152" s="12">
        <v>935</v>
      </c>
      <c r="C152" s="39" t="s">
        <v>180</v>
      </c>
      <c r="D152" s="24">
        <v>2000000</v>
      </c>
      <c r="E152" s="24">
        <v>0</v>
      </c>
      <c r="F152" s="24">
        <f t="shared" si="9"/>
        <v>2000000</v>
      </c>
      <c r="G152" s="24">
        <v>2000000</v>
      </c>
      <c r="H152" s="24">
        <v>2000000</v>
      </c>
      <c r="I152" s="24">
        <f t="shared" si="8"/>
        <v>0</v>
      </c>
    </row>
    <row r="153" spans="1:9" ht="51.95" customHeight="1">
      <c r="A153" s="12" t="s">
        <v>181</v>
      </c>
      <c r="B153" s="29" t="s">
        <v>182</v>
      </c>
      <c r="C153" s="37" t="s">
        <v>183</v>
      </c>
      <c r="D153" s="24">
        <v>60000000</v>
      </c>
      <c r="E153" s="24">
        <v>-50000000</v>
      </c>
      <c r="F153" s="24">
        <f t="shared" si="9"/>
        <v>10000000</v>
      </c>
      <c r="G153" s="24">
        <v>10000000</v>
      </c>
      <c r="H153" s="24">
        <v>10000000</v>
      </c>
      <c r="I153" s="24">
        <f t="shared" si="8"/>
        <v>0</v>
      </c>
    </row>
    <row r="154" spans="1:9" s="26" customFormat="1" ht="39.950000000000003" customHeight="1">
      <c r="A154" s="12">
        <v>7486</v>
      </c>
      <c r="B154" s="29">
        <v>951</v>
      </c>
      <c r="C154" s="37" t="s">
        <v>184</v>
      </c>
      <c r="D154" s="24">
        <v>202060000</v>
      </c>
      <c r="E154" s="24">
        <v>0</v>
      </c>
      <c r="F154" s="24">
        <f t="shared" si="9"/>
        <v>202060000</v>
      </c>
      <c r="G154" s="24">
        <v>202060000</v>
      </c>
      <c r="H154" s="24">
        <v>202060000</v>
      </c>
      <c r="I154" s="24">
        <f t="shared" si="8"/>
        <v>0</v>
      </c>
    </row>
    <row r="155" spans="1:9" s="26" customFormat="1" ht="39.950000000000003" customHeight="1">
      <c r="A155" s="12">
        <v>7487</v>
      </c>
      <c r="B155" s="12">
        <v>952</v>
      </c>
      <c r="C155" s="37" t="s">
        <v>185</v>
      </c>
      <c r="D155" s="24">
        <v>70000000</v>
      </c>
      <c r="E155" s="24">
        <v>-36436700</v>
      </c>
      <c r="F155" s="24">
        <f t="shared" si="9"/>
        <v>33563300</v>
      </c>
      <c r="G155" s="24">
        <v>33563300</v>
      </c>
      <c r="H155" s="24">
        <v>33563300</v>
      </c>
      <c r="I155" s="24">
        <f t="shared" si="8"/>
        <v>0</v>
      </c>
    </row>
    <row r="156" spans="1:9" s="26" customFormat="1" ht="39.950000000000003" customHeight="1">
      <c r="A156" s="12">
        <v>7484</v>
      </c>
      <c r="B156" s="29">
        <v>953</v>
      </c>
      <c r="C156" s="37" t="s">
        <v>186</v>
      </c>
      <c r="D156" s="24">
        <v>50000000</v>
      </c>
      <c r="E156" s="24">
        <v>0</v>
      </c>
      <c r="F156" s="24">
        <f t="shared" si="9"/>
        <v>50000000</v>
      </c>
      <c r="G156" s="24">
        <v>50000000</v>
      </c>
      <c r="H156" s="24">
        <v>50000000</v>
      </c>
      <c r="I156" s="24">
        <f t="shared" si="8"/>
        <v>0</v>
      </c>
    </row>
    <row r="157" spans="1:9" s="26" customFormat="1" ht="37.9" customHeight="1">
      <c r="A157" s="12">
        <v>7485</v>
      </c>
      <c r="B157" s="12">
        <v>954</v>
      </c>
      <c r="C157" s="37" t="s">
        <v>187</v>
      </c>
      <c r="D157" s="24">
        <v>60690000</v>
      </c>
      <c r="E157" s="24">
        <v>19000000</v>
      </c>
      <c r="F157" s="24">
        <f t="shared" si="9"/>
        <v>79690000</v>
      </c>
      <c r="G157" s="24">
        <v>79690000</v>
      </c>
      <c r="H157" s="24">
        <v>79690000</v>
      </c>
      <c r="I157" s="24">
        <f t="shared" si="8"/>
        <v>0</v>
      </c>
    </row>
    <row r="158" spans="1:9" ht="39.950000000000003" customHeight="1">
      <c r="A158" s="12">
        <v>7449</v>
      </c>
      <c r="B158" s="29">
        <v>955</v>
      </c>
      <c r="C158" s="37" t="s">
        <v>188</v>
      </c>
      <c r="D158" s="24">
        <v>800000</v>
      </c>
      <c r="E158" s="24">
        <v>0</v>
      </c>
      <c r="F158" s="24">
        <f t="shared" si="9"/>
        <v>800000</v>
      </c>
      <c r="G158" s="24">
        <v>800000</v>
      </c>
      <c r="H158" s="24">
        <v>800000</v>
      </c>
      <c r="I158" s="24">
        <f t="shared" si="8"/>
        <v>0</v>
      </c>
    </row>
    <row r="159" spans="1:9" ht="39" customHeight="1">
      <c r="A159" s="12">
        <v>7453</v>
      </c>
      <c r="B159" s="12">
        <v>956</v>
      </c>
      <c r="C159" s="37" t="s">
        <v>189</v>
      </c>
      <c r="D159" s="24">
        <v>60000000</v>
      </c>
      <c r="E159" s="24">
        <v>0</v>
      </c>
      <c r="F159" s="24">
        <f t="shared" si="9"/>
        <v>60000000</v>
      </c>
      <c r="G159" s="24">
        <v>60000000</v>
      </c>
      <c r="H159" s="24">
        <v>60000000</v>
      </c>
      <c r="I159" s="24">
        <f t="shared" si="8"/>
        <v>0</v>
      </c>
    </row>
    <row r="160" spans="1:9" ht="30" customHeight="1">
      <c r="A160" s="12">
        <v>7488</v>
      </c>
      <c r="B160" s="29">
        <v>957</v>
      </c>
      <c r="C160" s="37" t="s">
        <v>190</v>
      </c>
      <c r="D160" s="24">
        <v>20000000</v>
      </c>
      <c r="E160" s="24">
        <v>0</v>
      </c>
      <c r="F160" s="24">
        <f t="shared" si="9"/>
        <v>20000000</v>
      </c>
      <c r="G160" s="24">
        <v>20000000</v>
      </c>
      <c r="H160" s="24">
        <v>20000000</v>
      </c>
      <c r="I160" s="24">
        <f t="shared" si="8"/>
        <v>0</v>
      </c>
    </row>
    <row r="161" spans="1:9" ht="21.95" customHeight="1">
      <c r="A161" s="12">
        <v>7620</v>
      </c>
      <c r="B161" s="12">
        <v>958</v>
      </c>
      <c r="C161" s="37" t="s">
        <v>191</v>
      </c>
      <c r="D161" s="24">
        <v>0</v>
      </c>
      <c r="E161" s="24">
        <v>0</v>
      </c>
      <c r="F161" s="24">
        <f t="shared" si="9"/>
        <v>0</v>
      </c>
      <c r="G161" s="24">
        <v>0</v>
      </c>
      <c r="H161" s="24">
        <v>0</v>
      </c>
      <c r="I161" s="24">
        <f t="shared" si="8"/>
        <v>0</v>
      </c>
    </row>
    <row r="162" spans="1:9" ht="51.95" customHeight="1">
      <c r="A162" s="12">
        <v>7621</v>
      </c>
      <c r="B162" s="29">
        <v>959</v>
      </c>
      <c r="C162" s="37" t="s">
        <v>192</v>
      </c>
      <c r="D162" s="24">
        <v>5000000</v>
      </c>
      <c r="E162" s="24">
        <v>0</v>
      </c>
      <c r="F162" s="24">
        <f t="shared" si="9"/>
        <v>5000000</v>
      </c>
      <c r="G162" s="24">
        <v>5000000</v>
      </c>
      <c r="H162" s="24">
        <v>5000000</v>
      </c>
      <c r="I162" s="24">
        <f t="shared" si="8"/>
        <v>0</v>
      </c>
    </row>
    <row r="163" spans="1:9" ht="39.950000000000003" customHeight="1">
      <c r="A163" s="12">
        <v>7467</v>
      </c>
      <c r="B163" s="29">
        <v>963</v>
      </c>
      <c r="C163" s="37" t="s">
        <v>193</v>
      </c>
      <c r="D163" s="24">
        <v>2500000</v>
      </c>
      <c r="E163" s="24">
        <v>0</v>
      </c>
      <c r="F163" s="24">
        <f>D163+E163</f>
        <v>2500000</v>
      </c>
      <c r="G163" s="24">
        <v>2500000</v>
      </c>
      <c r="H163" s="24">
        <v>2500000</v>
      </c>
      <c r="I163" s="24">
        <f t="shared" si="8"/>
        <v>0</v>
      </c>
    </row>
    <row r="164" spans="1:9" ht="42.6" customHeight="1">
      <c r="A164" s="12">
        <v>7308</v>
      </c>
      <c r="B164" s="29">
        <v>965</v>
      </c>
      <c r="C164" s="37" t="s">
        <v>194</v>
      </c>
      <c r="D164" s="24">
        <v>0</v>
      </c>
      <c r="E164" s="24">
        <v>0</v>
      </c>
      <c r="F164" s="24">
        <f t="shared" si="9"/>
        <v>0</v>
      </c>
      <c r="G164" s="24">
        <v>0</v>
      </c>
      <c r="H164" s="24">
        <v>0</v>
      </c>
      <c r="I164" s="24">
        <f t="shared" si="8"/>
        <v>0</v>
      </c>
    </row>
    <row r="165" spans="1:9" ht="51.6" customHeight="1">
      <c r="A165" s="12" t="s">
        <v>195</v>
      </c>
      <c r="B165" s="12">
        <v>969</v>
      </c>
      <c r="C165" s="39" t="s">
        <v>196</v>
      </c>
      <c r="D165" s="47">
        <v>0</v>
      </c>
      <c r="E165" s="47">
        <v>4655172</v>
      </c>
      <c r="F165" s="47">
        <f t="shared" si="9"/>
        <v>4655172</v>
      </c>
      <c r="G165" s="47">
        <v>4655172</v>
      </c>
      <c r="H165" s="47">
        <v>4655172</v>
      </c>
      <c r="I165" s="24">
        <f t="shared" si="8"/>
        <v>0</v>
      </c>
    </row>
    <row r="166" spans="1:9" ht="49.15" customHeight="1">
      <c r="A166" s="12" t="s">
        <v>197</v>
      </c>
      <c r="B166" s="12">
        <v>970</v>
      </c>
      <c r="C166" s="39" t="s">
        <v>198</v>
      </c>
      <c r="D166" s="47">
        <v>0</v>
      </c>
      <c r="E166" s="47">
        <v>4500000</v>
      </c>
      <c r="F166" s="47">
        <f t="shared" si="9"/>
        <v>4500000</v>
      </c>
      <c r="G166" s="47">
        <v>4500000</v>
      </c>
      <c r="H166" s="47">
        <v>4500000</v>
      </c>
      <c r="I166" s="24">
        <f t="shared" si="8"/>
        <v>0</v>
      </c>
    </row>
    <row r="167" spans="1:9" ht="37.9" customHeight="1">
      <c r="A167" s="12" t="s">
        <v>199</v>
      </c>
      <c r="B167" s="12">
        <v>973</v>
      </c>
      <c r="C167" s="37" t="s">
        <v>200</v>
      </c>
      <c r="D167" s="24">
        <v>0</v>
      </c>
      <c r="E167" s="24">
        <v>45000000</v>
      </c>
      <c r="F167" s="24">
        <f>D167+E167</f>
        <v>45000000</v>
      </c>
      <c r="G167" s="24">
        <v>45000000</v>
      </c>
      <c r="H167" s="24">
        <v>45000000</v>
      </c>
      <c r="I167" s="24">
        <f t="shared" si="8"/>
        <v>0</v>
      </c>
    </row>
    <row r="168" spans="1:9" ht="37.15" customHeight="1">
      <c r="A168" s="56" t="s">
        <v>201</v>
      </c>
      <c r="B168" s="54">
        <v>982</v>
      </c>
      <c r="C168" s="55" t="s">
        <v>202</v>
      </c>
      <c r="D168" s="52">
        <v>0</v>
      </c>
      <c r="E168" s="52">
        <v>1000000</v>
      </c>
      <c r="F168" s="52">
        <f>D168+E168</f>
        <v>1000000</v>
      </c>
      <c r="G168" s="52">
        <v>1000000</v>
      </c>
      <c r="H168" s="52">
        <v>1000000</v>
      </c>
      <c r="I168" s="47">
        <f t="shared" si="8"/>
        <v>0</v>
      </c>
    </row>
    <row r="169" spans="1:9" ht="28.15" customHeight="1">
      <c r="A169" s="12" t="s">
        <v>203</v>
      </c>
      <c r="B169" s="12">
        <v>983</v>
      </c>
      <c r="C169" s="37" t="s">
        <v>204</v>
      </c>
      <c r="D169" s="24">
        <v>0</v>
      </c>
      <c r="E169" s="24">
        <v>20000000</v>
      </c>
      <c r="F169" s="24">
        <f>D169+E169</f>
        <v>20000000</v>
      </c>
      <c r="G169" s="24">
        <v>20000000</v>
      </c>
      <c r="H169" s="24">
        <v>20000000</v>
      </c>
      <c r="I169" s="24">
        <f t="shared" si="8"/>
        <v>0</v>
      </c>
    </row>
    <row r="170" spans="1:9" s="3" customFormat="1" ht="17.25" customHeight="1">
      <c r="A170" s="76" t="s">
        <v>205</v>
      </c>
      <c r="B170" s="77"/>
      <c r="C170" s="33" t="s">
        <v>206</v>
      </c>
      <c r="D170" s="34">
        <f>D171</f>
        <v>0</v>
      </c>
      <c r="E170" s="34">
        <f>E171</f>
        <v>86573494.769999996</v>
      </c>
      <c r="F170" s="34">
        <f>F171</f>
        <v>86573494.769999996</v>
      </c>
      <c r="G170" s="34">
        <f t="shared" ref="G170:I170" si="10">G171</f>
        <v>86573494.769999996</v>
      </c>
      <c r="H170" s="34">
        <f t="shared" si="10"/>
        <v>86573494.769999996</v>
      </c>
      <c r="I170" s="34">
        <f t="shared" si="10"/>
        <v>0</v>
      </c>
    </row>
    <row r="171" spans="1:9" s="3" customFormat="1" ht="17.25" customHeight="1">
      <c r="A171" s="66" t="s">
        <v>16</v>
      </c>
      <c r="B171" s="67"/>
      <c r="C171" s="19" t="s">
        <v>207</v>
      </c>
      <c r="D171" s="18">
        <f>SUM(D172:D173)</f>
        <v>0</v>
      </c>
      <c r="E171" s="18">
        <f>SUM(E172:E173)</f>
        <v>86573494.769999996</v>
      </c>
      <c r="F171" s="18">
        <f>SUM(F172:F173)</f>
        <v>86573494.769999996</v>
      </c>
      <c r="G171" s="18">
        <f t="shared" ref="G171:I171" si="11">SUM(G172:G173)</f>
        <v>86573494.769999996</v>
      </c>
      <c r="H171" s="18">
        <f t="shared" si="11"/>
        <v>86573494.769999996</v>
      </c>
      <c r="I171" s="18">
        <f t="shared" si="11"/>
        <v>0</v>
      </c>
    </row>
    <row r="172" spans="1:9" s="6" customFormat="1" ht="19.899999999999999" customHeight="1">
      <c r="A172"/>
      <c r="B172" s="8">
        <v>810</v>
      </c>
      <c r="C172" s="41" t="s">
        <v>208</v>
      </c>
      <c r="D172" s="13">
        <v>0</v>
      </c>
      <c r="E172" s="13">
        <v>72866608.719999999</v>
      </c>
      <c r="F172" s="13">
        <f>D172+E172</f>
        <v>72866608.719999999</v>
      </c>
      <c r="G172" s="13">
        <v>72866608.719999999</v>
      </c>
      <c r="H172" s="13">
        <v>72866608.719999999</v>
      </c>
      <c r="I172" s="13">
        <f>G172-H172</f>
        <v>0</v>
      </c>
    </row>
    <row r="173" spans="1:9" s="6" customFormat="1" ht="27.95" customHeight="1">
      <c r="A173"/>
      <c r="B173" s="8">
        <v>814</v>
      </c>
      <c r="C173" s="42" t="s">
        <v>209</v>
      </c>
      <c r="D173" s="13">
        <v>0</v>
      </c>
      <c r="E173" s="13">
        <v>13706886.050000001</v>
      </c>
      <c r="F173" s="13">
        <f>D173+E173</f>
        <v>13706886.050000001</v>
      </c>
      <c r="G173" s="13">
        <v>13706886.050000001</v>
      </c>
      <c r="H173" s="13">
        <v>13706886.050000001</v>
      </c>
      <c r="I173" s="13">
        <f>G173-H173</f>
        <v>0</v>
      </c>
    </row>
    <row r="174" spans="1:9" s="3" customFormat="1" ht="17.25" customHeight="1">
      <c r="A174" s="64" t="s">
        <v>210</v>
      </c>
      <c r="B174" s="65"/>
      <c r="C174" s="16" t="s">
        <v>2</v>
      </c>
      <c r="D174" s="17">
        <f t="shared" ref="D174:I174" si="12">D175</f>
        <v>155000</v>
      </c>
      <c r="E174" s="17">
        <f t="shared" si="12"/>
        <v>5000</v>
      </c>
      <c r="F174" s="17">
        <f t="shared" si="12"/>
        <v>160000</v>
      </c>
      <c r="G174" s="17">
        <f t="shared" si="12"/>
        <v>160000</v>
      </c>
      <c r="H174" s="17">
        <f t="shared" si="12"/>
        <v>160000</v>
      </c>
      <c r="I174" s="17">
        <f t="shared" si="12"/>
        <v>0</v>
      </c>
    </row>
    <row r="175" spans="1:9" s="3" customFormat="1" ht="17.25" customHeight="1">
      <c r="A175" s="66" t="s">
        <v>16</v>
      </c>
      <c r="B175" s="67"/>
      <c r="C175" s="19" t="s">
        <v>211</v>
      </c>
      <c r="D175" s="18">
        <f t="shared" ref="D175:I175" si="13">SUM(D176:D195)</f>
        <v>155000</v>
      </c>
      <c r="E175" s="18">
        <f t="shared" si="13"/>
        <v>5000</v>
      </c>
      <c r="F175" s="18">
        <f t="shared" si="13"/>
        <v>160000</v>
      </c>
      <c r="G175" s="18">
        <f t="shared" si="13"/>
        <v>160000</v>
      </c>
      <c r="H175" s="18">
        <f t="shared" si="13"/>
        <v>160000</v>
      </c>
      <c r="I175" s="18">
        <f t="shared" si="13"/>
        <v>0</v>
      </c>
    </row>
    <row r="176" spans="1:9" s="6" customFormat="1" ht="27.95" customHeight="1">
      <c r="A176"/>
      <c r="B176" s="8">
        <v>870</v>
      </c>
      <c r="C176" s="41" t="s">
        <v>212</v>
      </c>
      <c r="D176" s="13">
        <v>50000</v>
      </c>
      <c r="E176" s="13">
        <v>0</v>
      </c>
      <c r="F176" s="13">
        <v>50000</v>
      </c>
      <c r="G176" s="13">
        <v>50000</v>
      </c>
      <c r="H176" s="13">
        <v>50000</v>
      </c>
      <c r="I176" s="13">
        <f>G176-H176</f>
        <v>0</v>
      </c>
    </row>
    <row r="177" spans="1:9" s="6" customFormat="1" ht="27.95" customHeight="1">
      <c r="A177"/>
      <c r="B177" s="30" t="s">
        <v>213</v>
      </c>
      <c r="C177" s="43" t="s">
        <v>214</v>
      </c>
      <c r="D177" s="13">
        <v>0</v>
      </c>
      <c r="E177" s="13">
        <f>F177-D177</f>
        <v>5000</v>
      </c>
      <c r="F177" s="13">
        <v>5000</v>
      </c>
      <c r="G177" s="13">
        <v>5000</v>
      </c>
      <c r="H177" s="13">
        <v>5000</v>
      </c>
      <c r="I177" s="13">
        <f t="shared" ref="I177:I195" si="14">G177-H177</f>
        <v>0</v>
      </c>
    </row>
    <row r="178" spans="1:9" s="6" customFormat="1" ht="27.95" customHeight="1">
      <c r="A178"/>
      <c r="B178" s="8">
        <v>872</v>
      </c>
      <c r="C178" s="42" t="s">
        <v>215</v>
      </c>
      <c r="D178" s="13">
        <v>5000</v>
      </c>
      <c r="E178" s="13">
        <v>0</v>
      </c>
      <c r="F178" s="13">
        <v>5000</v>
      </c>
      <c r="G178" s="13">
        <v>5000</v>
      </c>
      <c r="H178" s="13">
        <v>5000</v>
      </c>
      <c r="I178" s="13">
        <f t="shared" si="14"/>
        <v>0</v>
      </c>
    </row>
    <row r="179" spans="1:9" s="6" customFormat="1" ht="27.95" customHeight="1">
      <c r="A179"/>
      <c r="B179" s="8">
        <v>873</v>
      </c>
      <c r="C179" s="42" t="s">
        <v>216</v>
      </c>
      <c r="D179" s="13">
        <v>5000</v>
      </c>
      <c r="E179" s="13">
        <v>0</v>
      </c>
      <c r="F179" s="13">
        <v>5000</v>
      </c>
      <c r="G179" s="13">
        <v>5000</v>
      </c>
      <c r="H179" s="13">
        <v>5000</v>
      </c>
      <c r="I179" s="13">
        <f t="shared" si="14"/>
        <v>0</v>
      </c>
    </row>
    <row r="180" spans="1:9" s="6" customFormat="1" ht="27.95" customHeight="1">
      <c r="A180"/>
      <c r="B180" s="8">
        <v>874</v>
      </c>
      <c r="C180" s="42" t="s">
        <v>217</v>
      </c>
      <c r="D180" s="13">
        <v>5000</v>
      </c>
      <c r="E180" s="13">
        <v>0</v>
      </c>
      <c r="F180" s="13">
        <v>5000</v>
      </c>
      <c r="G180" s="13">
        <v>5000</v>
      </c>
      <c r="H180" s="13">
        <v>5000</v>
      </c>
      <c r="I180" s="13">
        <f t="shared" si="14"/>
        <v>0</v>
      </c>
    </row>
    <row r="181" spans="1:9" s="6" customFormat="1" ht="27.95" customHeight="1">
      <c r="A181"/>
      <c r="B181" s="8">
        <v>875</v>
      </c>
      <c r="C181" s="42" t="s">
        <v>218</v>
      </c>
      <c r="D181" s="13">
        <v>5000</v>
      </c>
      <c r="E181" s="13">
        <v>0</v>
      </c>
      <c r="F181" s="13">
        <v>5000</v>
      </c>
      <c r="G181" s="13">
        <v>5000</v>
      </c>
      <c r="H181" s="13">
        <v>5000</v>
      </c>
      <c r="I181" s="13">
        <f t="shared" si="14"/>
        <v>0</v>
      </c>
    </row>
    <row r="182" spans="1:9" s="6" customFormat="1" ht="27.95" customHeight="1">
      <c r="A182"/>
      <c r="B182" s="8">
        <v>876</v>
      </c>
      <c r="C182" s="42" t="s">
        <v>219</v>
      </c>
      <c r="D182" s="13">
        <v>5000</v>
      </c>
      <c r="E182" s="13">
        <v>0</v>
      </c>
      <c r="F182" s="13">
        <v>5000</v>
      </c>
      <c r="G182" s="13">
        <v>5000</v>
      </c>
      <c r="H182" s="13">
        <v>5000</v>
      </c>
      <c r="I182" s="13">
        <f t="shared" si="14"/>
        <v>0</v>
      </c>
    </row>
    <row r="183" spans="1:9" s="6" customFormat="1" ht="27.95" customHeight="1">
      <c r="A183"/>
      <c r="B183" s="8">
        <v>877</v>
      </c>
      <c r="C183" s="42" t="s">
        <v>220</v>
      </c>
      <c r="D183" s="13">
        <v>5000</v>
      </c>
      <c r="E183" s="13">
        <v>0</v>
      </c>
      <c r="F183" s="13">
        <v>5000</v>
      </c>
      <c r="G183" s="13">
        <v>5000</v>
      </c>
      <c r="H183" s="13">
        <v>5000</v>
      </c>
      <c r="I183" s="13">
        <f t="shared" si="14"/>
        <v>0</v>
      </c>
    </row>
    <row r="184" spans="1:9" s="6" customFormat="1" ht="27.95" customHeight="1">
      <c r="A184"/>
      <c r="B184" s="8">
        <v>878</v>
      </c>
      <c r="C184" s="42" t="s">
        <v>221</v>
      </c>
      <c r="D184" s="13">
        <v>5000</v>
      </c>
      <c r="E184" s="13">
        <v>0</v>
      </c>
      <c r="F184" s="13">
        <v>5000</v>
      </c>
      <c r="G184" s="13">
        <v>5000</v>
      </c>
      <c r="H184" s="13">
        <v>5000</v>
      </c>
      <c r="I184" s="13">
        <f t="shared" si="14"/>
        <v>0</v>
      </c>
    </row>
    <row r="185" spans="1:9" s="6" customFormat="1" ht="27.95" customHeight="1">
      <c r="A185"/>
      <c r="B185" s="5">
        <v>879</v>
      </c>
      <c r="C185" s="42" t="s">
        <v>222</v>
      </c>
      <c r="D185" s="13">
        <v>5000</v>
      </c>
      <c r="E185" s="13">
        <v>0</v>
      </c>
      <c r="F185" s="13">
        <v>5000</v>
      </c>
      <c r="G185" s="13">
        <v>5000</v>
      </c>
      <c r="H185" s="13">
        <v>5000</v>
      </c>
      <c r="I185" s="13">
        <f t="shared" si="14"/>
        <v>0</v>
      </c>
    </row>
    <row r="186" spans="1:9" s="6" customFormat="1" ht="27.95" customHeight="1">
      <c r="A186"/>
      <c r="B186" s="12">
        <v>880</v>
      </c>
      <c r="C186" s="44" t="s">
        <v>223</v>
      </c>
      <c r="D186" s="13">
        <v>5000</v>
      </c>
      <c r="E186" s="13">
        <v>0</v>
      </c>
      <c r="F186" s="13">
        <v>5000</v>
      </c>
      <c r="G186" s="13">
        <v>5000</v>
      </c>
      <c r="H186" s="13">
        <v>5000</v>
      </c>
      <c r="I186" s="13">
        <f t="shared" si="14"/>
        <v>0</v>
      </c>
    </row>
    <row r="187" spans="1:9" s="6" customFormat="1" ht="27.95" customHeight="1">
      <c r="A187"/>
      <c r="B187" s="5">
        <v>882</v>
      </c>
      <c r="C187" s="42" t="s">
        <v>224</v>
      </c>
      <c r="D187" s="13">
        <v>20000</v>
      </c>
      <c r="E187" s="13">
        <v>0</v>
      </c>
      <c r="F187" s="13">
        <v>20000</v>
      </c>
      <c r="G187" s="13">
        <v>20000</v>
      </c>
      <c r="H187" s="13">
        <v>20000</v>
      </c>
      <c r="I187" s="13">
        <f t="shared" si="14"/>
        <v>0</v>
      </c>
    </row>
    <row r="188" spans="1:9" s="6" customFormat="1" ht="27.95" customHeight="1">
      <c r="A188"/>
      <c r="B188" s="5">
        <v>883</v>
      </c>
      <c r="C188" s="42" t="s">
        <v>225</v>
      </c>
      <c r="D188" s="13">
        <v>5000</v>
      </c>
      <c r="E188" s="13">
        <v>0</v>
      </c>
      <c r="F188" s="13">
        <v>5000</v>
      </c>
      <c r="G188" s="13">
        <v>5000</v>
      </c>
      <c r="H188" s="13">
        <v>5000</v>
      </c>
      <c r="I188" s="13">
        <f t="shared" si="14"/>
        <v>0</v>
      </c>
    </row>
    <row r="189" spans="1:9" s="6" customFormat="1" ht="27.95" customHeight="1">
      <c r="A189"/>
      <c r="B189" s="5">
        <v>885</v>
      </c>
      <c r="C189" s="42" t="s">
        <v>226</v>
      </c>
      <c r="D189" s="13">
        <v>5000</v>
      </c>
      <c r="E189" s="13">
        <v>0</v>
      </c>
      <c r="F189" s="13">
        <v>5000</v>
      </c>
      <c r="G189" s="13">
        <v>5000</v>
      </c>
      <c r="H189" s="13">
        <v>5000</v>
      </c>
      <c r="I189" s="13">
        <f t="shared" si="14"/>
        <v>0</v>
      </c>
    </row>
    <row r="190" spans="1:9" s="6" customFormat="1" ht="27.95" customHeight="1">
      <c r="A190"/>
      <c r="B190" s="5">
        <v>886</v>
      </c>
      <c r="C190" s="42" t="s">
        <v>227</v>
      </c>
      <c r="D190" s="13">
        <v>5000</v>
      </c>
      <c r="E190" s="13">
        <v>0</v>
      </c>
      <c r="F190" s="13">
        <v>5000</v>
      </c>
      <c r="G190" s="13">
        <v>5000</v>
      </c>
      <c r="H190" s="13">
        <v>5000</v>
      </c>
      <c r="I190" s="13">
        <f t="shared" si="14"/>
        <v>0</v>
      </c>
    </row>
    <row r="191" spans="1:9" s="6" customFormat="1" ht="27.95" customHeight="1">
      <c r="A191"/>
      <c r="B191" s="5">
        <v>895</v>
      </c>
      <c r="C191" s="42" t="s">
        <v>228</v>
      </c>
      <c r="D191" s="13">
        <v>5000</v>
      </c>
      <c r="E191" s="13">
        <v>0</v>
      </c>
      <c r="F191" s="13">
        <v>5000</v>
      </c>
      <c r="G191" s="13">
        <v>5000</v>
      </c>
      <c r="H191" s="13">
        <v>5000</v>
      </c>
      <c r="I191" s="13">
        <f t="shared" si="14"/>
        <v>0</v>
      </c>
    </row>
    <row r="192" spans="1:9" s="14" customFormat="1" ht="27.95" customHeight="1">
      <c r="A192" s="22"/>
      <c r="B192" s="12">
        <v>887</v>
      </c>
      <c r="C192" s="44" t="s">
        <v>229</v>
      </c>
      <c r="D192" s="13">
        <v>5000</v>
      </c>
      <c r="E192" s="13">
        <v>0</v>
      </c>
      <c r="F192" s="13">
        <v>5000</v>
      </c>
      <c r="G192" s="13">
        <v>5000</v>
      </c>
      <c r="H192" s="13">
        <v>5000</v>
      </c>
      <c r="I192" s="13">
        <f t="shared" si="14"/>
        <v>0</v>
      </c>
    </row>
    <row r="193" spans="1:9" s="14" customFormat="1" ht="27.95" customHeight="1">
      <c r="A193" s="22"/>
      <c r="B193" s="12">
        <v>888</v>
      </c>
      <c r="C193" s="44" t="s">
        <v>230</v>
      </c>
      <c r="D193" s="13">
        <v>5000</v>
      </c>
      <c r="E193" s="13">
        <v>0</v>
      </c>
      <c r="F193" s="13">
        <v>5000</v>
      </c>
      <c r="G193" s="13">
        <v>5000</v>
      </c>
      <c r="H193" s="13">
        <v>5000</v>
      </c>
      <c r="I193" s="13">
        <f t="shared" si="14"/>
        <v>0</v>
      </c>
    </row>
    <row r="194" spans="1:9" s="6" customFormat="1" ht="27.95" customHeight="1">
      <c r="A194"/>
      <c r="B194" s="8">
        <v>881</v>
      </c>
      <c r="C194" s="41" t="s">
        <v>231</v>
      </c>
      <c r="D194" s="13">
        <v>5000</v>
      </c>
      <c r="E194" s="13">
        <v>0</v>
      </c>
      <c r="F194" s="13">
        <v>5000</v>
      </c>
      <c r="G194" s="13">
        <v>5000</v>
      </c>
      <c r="H194" s="13">
        <v>5000</v>
      </c>
      <c r="I194" s="13">
        <f t="shared" si="14"/>
        <v>0</v>
      </c>
    </row>
    <row r="195" spans="1:9" s="6" customFormat="1" ht="27.95" customHeight="1">
      <c r="A195"/>
      <c r="B195" s="30">
        <v>868</v>
      </c>
      <c r="C195" s="41" t="s">
        <v>232</v>
      </c>
      <c r="D195" s="13">
        <v>5000</v>
      </c>
      <c r="E195" s="13">
        <v>0</v>
      </c>
      <c r="F195" s="13">
        <v>5000</v>
      </c>
      <c r="G195" s="13">
        <v>5000</v>
      </c>
      <c r="H195" s="13">
        <v>5000</v>
      </c>
      <c r="I195" s="13">
        <f t="shared" si="14"/>
        <v>0</v>
      </c>
    </row>
    <row r="196" spans="1:9" s="3" customFormat="1" ht="17.25" customHeight="1">
      <c r="A196" s="64" t="s">
        <v>233</v>
      </c>
      <c r="B196" s="65"/>
      <c r="C196" s="16" t="s">
        <v>234</v>
      </c>
      <c r="D196" s="17">
        <f t="shared" ref="D196:I197" si="15">D197</f>
        <v>0</v>
      </c>
      <c r="E196" s="17">
        <f>E197</f>
        <v>8476853199.75</v>
      </c>
      <c r="F196" s="17">
        <f t="shared" si="15"/>
        <v>8476853199.75</v>
      </c>
      <c r="G196" s="17">
        <f t="shared" si="15"/>
        <v>8476853199.75</v>
      </c>
      <c r="H196" s="17">
        <f t="shared" si="15"/>
        <v>8476853199.75</v>
      </c>
      <c r="I196" s="17">
        <f t="shared" si="15"/>
        <v>0</v>
      </c>
    </row>
    <row r="197" spans="1:9" s="3" customFormat="1" ht="17.25" customHeight="1">
      <c r="A197" s="66" t="s">
        <v>16</v>
      </c>
      <c r="B197" s="67"/>
      <c r="C197" s="19" t="s">
        <v>235</v>
      </c>
      <c r="D197" s="18">
        <f t="shared" si="15"/>
        <v>0</v>
      </c>
      <c r="E197" s="18">
        <f t="shared" si="15"/>
        <v>8476853199.75</v>
      </c>
      <c r="F197" s="18">
        <f t="shared" si="15"/>
        <v>8476853199.75</v>
      </c>
      <c r="G197" s="18">
        <f t="shared" si="15"/>
        <v>8476853199.75</v>
      </c>
      <c r="H197" s="18">
        <f t="shared" si="15"/>
        <v>8476853199.75</v>
      </c>
      <c r="I197" s="18">
        <f t="shared" si="15"/>
        <v>0</v>
      </c>
    </row>
    <row r="198" spans="1:9" s="6" customFormat="1" ht="27.95" customHeight="1">
      <c r="A198"/>
      <c r="B198" s="5">
        <v>890</v>
      </c>
      <c r="C198" s="7" t="s">
        <v>1</v>
      </c>
      <c r="D198" s="13">
        <v>0</v>
      </c>
      <c r="E198" s="13">
        <v>8476853199.75</v>
      </c>
      <c r="F198" s="13">
        <f>D198+E198</f>
        <v>8476853199.75</v>
      </c>
      <c r="G198" s="13">
        <v>8476853199.75</v>
      </c>
      <c r="H198" s="13">
        <v>8476853199.75</v>
      </c>
      <c r="I198" s="13">
        <f>G198-H198</f>
        <v>0</v>
      </c>
    </row>
    <row r="199" spans="1:9">
      <c r="A199" s="25"/>
      <c r="B199" s="25"/>
      <c r="C199" s="25"/>
      <c r="D199" s="25"/>
      <c r="E199" s="25"/>
      <c r="F199" s="25"/>
      <c r="G199" s="25"/>
      <c r="H199" s="25"/>
      <c r="I199" s="25"/>
    </row>
    <row r="200" spans="1:9">
      <c r="A200" s="84" t="s">
        <v>236</v>
      </c>
      <c r="B200" s="11" t="s">
        <v>237</v>
      </c>
      <c r="D200" s="11"/>
      <c r="E200" s="11"/>
      <c r="F200" s="11"/>
      <c r="G200" s="11"/>
      <c r="H200" s="11"/>
      <c r="I200" s="11"/>
    </row>
    <row r="201" spans="1:9">
      <c r="A201" s="25"/>
      <c r="B201" s="25"/>
      <c r="C201" s="25"/>
      <c r="D201" s="25"/>
      <c r="E201" s="25"/>
      <c r="F201" s="25"/>
      <c r="G201" s="25"/>
      <c r="H201" s="25"/>
      <c r="I201" s="25"/>
    </row>
  </sheetData>
  <mergeCells count="19">
    <mergeCell ref="A174:B174"/>
    <mergeCell ref="B2:B4"/>
    <mergeCell ref="C1:C4"/>
    <mergeCell ref="A1:B1"/>
    <mergeCell ref="A6:B6"/>
    <mergeCell ref="A170:B170"/>
    <mergeCell ref="A197:B197"/>
    <mergeCell ref="A5:C5"/>
    <mergeCell ref="A2:A4"/>
    <mergeCell ref="A171:B171"/>
    <mergeCell ref="A196:B196"/>
    <mergeCell ref="A175:B175"/>
    <mergeCell ref="D1:D4"/>
    <mergeCell ref="F1:F4"/>
    <mergeCell ref="G1:I1"/>
    <mergeCell ref="G2:G4"/>
    <mergeCell ref="H2:H4"/>
    <mergeCell ref="I2:I4"/>
    <mergeCell ref="E1:E4"/>
  </mergeCells>
  <phoneticPr fontId="23" type="noConversion"/>
  <pageMargins left="0.51181102362204722" right="0" top="0.59055118110236227" bottom="0.47244094488188981" header="0.31496062992125984" footer="0.23622047244094491"/>
  <pageSetup paperSize="9" scale="60" orientation="landscape" r:id="rId1"/>
  <rowBreaks count="8" manualBreakCount="8">
    <brk id="26" max="8" man="1"/>
    <brk id="48" max="8" man="1"/>
    <brk id="71" max="8" man="1"/>
    <brk id="91" max="8" man="1"/>
    <brk id="109" max="8" man="1"/>
    <brk id="127" max="8" man="1"/>
    <brk id="148" max="8" man="1"/>
    <brk id="167" max="8" man="1"/>
  </rowBreaks>
  <ignoredErrors>
    <ignoredError sqref="A200" numberStoredAsText="1"/>
    <ignoredError sqref="E175:F175" emptyCellReference="1"/>
    <ignoredError sqref="F122 I12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3685b9a41d4524d10cb1fa2e41b2982c">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4dbd14467a6b01cf8ca173003c2c824f"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_Flow_SignoffStatus" minOccurs="0"/>
                <xsd:element ref="ns3:Segnatu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9d9d910d-b12e-4041-b8c3-2772bf708a3d}"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tato consenso" ma:internalName="Stato_x0020_consenso">
      <xsd:simpleType>
        <xsd:restriction base="dms:Text"/>
      </xsd:simpleType>
    </xsd:element>
    <xsd:element name="Segnatura" ma:index="23" nillable="true" ma:displayName="Segnatura" ma:internalName="Segnatur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8e9ecd3-49dc-4355-a3de-944263e3bf65" xsi:nil="true"/>
    <lcf76f155ced4ddcb4097134ff3c332f xmlns="b8e9ecd3-49dc-4355-a3de-944263e3bf65">
      <Terms xmlns="http://schemas.microsoft.com/office/infopath/2007/PartnerControls"/>
    </lcf76f155ced4ddcb4097134ff3c332f>
    <TaxCatchAll xmlns="3b0d13af-778a-4999-a53a-9a4892815d2e" xsi:nil="true"/>
    <Segnatura xmlns="b8e9ecd3-49dc-4355-a3de-944263e3bf6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65FC0-96A5-4CE2-B42D-972200DE6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d13af-778a-4999-a53a-9a4892815d2e"/>
    <ds:schemaRef ds:uri="b8e9ecd3-49dc-4355-a3de-944263e3b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47AF8-B288-4766-B359-E67BD9550CDC}">
  <ds:schemaRefs>
    <ds:schemaRef ds:uri="http://schemas.microsoft.com/office/2006/metadata/longProperties"/>
  </ds:schemaRefs>
</ds:datastoreItem>
</file>

<file path=customXml/itemProps3.xml><?xml version="1.0" encoding="utf-8"?>
<ds:datastoreItem xmlns:ds="http://schemas.openxmlformats.org/officeDocument/2006/customXml" ds:itemID="{313EAF29-3589-48AC-BF50-39848DD27613}">
  <ds:schemaRefs>
    <ds:schemaRef ds:uri="http://purl.org/dc/elements/1.1/"/>
    <ds:schemaRef ds:uri="3b0d13af-778a-4999-a53a-9a4892815d2e"/>
    <ds:schemaRef ds:uri="http://purl.org/dc/terms/"/>
    <ds:schemaRef ds:uri="http://purl.org/dc/dcmitype/"/>
    <ds:schemaRef ds:uri="b8e9ecd3-49dc-4355-a3de-944263e3bf6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AB22675C-4CBB-4236-A96A-0F72BEBC77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Entrata</vt:lpstr>
      <vt:lpstr>Entrata!Area_stampa</vt:lpstr>
      <vt:lpstr>Entrata!Titoli_stampa</vt:lpstr>
    </vt:vector>
  </TitlesOfParts>
  <Manager/>
  <Company>pcm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Alessandro Calabria</dc:creator>
  <cp:keywords/>
  <dc:description/>
  <cp:lastModifiedBy>Calabria Alessandro</cp:lastModifiedBy>
  <cp:revision/>
  <cp:lastPrinted>2025-05-14T12:04:57Z</cp:lastPrinted>
  <dcterms:created xsi:type="dcterms:W3CDTF">2008-12-02T08:52:37Z</dcterms:created>
  <dcterms:modified xsi:type="dcterms:W3CDTF">2025-06-19T10:42:08Z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Innocenti Marcello</vt:lpwstr>
  </property>
  <property fmtid="{D5CDD505-2E9C-101B-9397-08002B2CF9AE}" pid="3" name="Order">
    <vt:lpwstr>2287600.00000000</vt:lpwstr>
  </property>
  <property fmtid="{D5CDD505-2E9C-101B-9397-08002B2CF9AE}" pid="4" name="display_urn:schemas-microsoft-com:office:office#Author">
    <vt:lpwstr>Innocenti Marcello</vt:lpwstr>
  </property>
  <property fmtid="{D5CDD505-2E9C-101B-9397-08002B2CF9AE}" pid="5" name="MSIP_Label_5097a60d-5525-435b-8989-8eb48ac0c8cd_Enabled">
    <vt:lpwstr>true</vt:lpwstr>
  </property>
  <property fmtid="{D5CDD505-2E9C-101B-9397-08002B2CF9AE}" pid="6" name="MSIP_Label_5097a60d-5525-435b-8989-8eb48ac0c8cd_SetDate">
    <vt:lpwstr>2024-05-16T08:30:22Z</vt:lpwstr>
  </property>
  <property fmtid="{D5CDD505-2E9C-101B-9397-08002B2CF9AE}" pid="7" name="MSIP_Label_5097a60d-5525-435b-8989-8eb48ac0c8cd_Method">
    <vt:lpwstr>Standard</vt:lpwstr>
  </property>
  <property fmtid="{D5CDD505-2E9C-101B-9397-08002B2CF9AE}" pid="8" name="MSIP_Label_5097a60d-5525-435b-8989-8eb48ac0c8cd_Name">
    <vt:lpwstr>defa4170-0d19-0005-0004-bc88714345d2</vt:lpwstr>
  </property>
  <property fmtid="{D5CDD505-2E9C-101B-9397-08002B2CF9AE}" pid="9" name="MSIP_Label_5097a60d-5525-435b-8989-8eb48ac0c8cd_SiteId">
    <vt:lpwstr>3e90938b-8b27-4762-b4e8-006a8127a119</vt:lpwstr>
  </property>
  <property fmtid="{D5CDD505-2E9C-101B-9397-08002B2CF9AE}" pid="10" name="MSIP_Label_5097a60d-5525-435b-8989-8eb48ac0c8cd_ActionId">
    <vt:lpwstr>a199c3a5-2780-4be8-a60c-66be5b1afd05</vt:lpwstr>
  </property>
  <property fmtid="{D5CDD505-2E9C-101B-9397-08002B2CF9AE}" pid="11" name="MSIP_Label_5097a60d-5525-435b-8989-8eb48ac0c8cd_ContentBits">
    <vt:lpwstr>0</vt:lpwstr>
  </property>
  <property fmtid="{D5CDD505-2E9C-101B-9397-08002B2CF9AE}" pid="12" name="MediaServiceImageTags">
    <vt:lpwstr/>
  </property>
  <property fmtid="{D5CDD505-2E9C-101B-9397-08002B2CF9AE}" pid="13" name="ContentTypeId">
    <vt:lpwstr>0x010100E29FEADFC340DA40B2139D4BBB1A48D7</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